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AIN.STEVE\Documents\EDR\Local Government Financial Reporting\2020 Reporting Cycle\2020 Data Compilations\"/>
    </mc:Choice>
  </mc:AlternateContent>
  <bookViews>
    <workbookView xWindow="0" yWindow="0" windowWidth="28800" windowHeight="12300"/>
  </bookViews>
  <sheets>
    <sheet name="Counties" sheetId="1" r:id="rId1"/>
    <sheet name="Municipalities" sheetId="3" r:id="rId2"/>
  </sheets>
  <definedNames>
    <definedName name="_xlnm._FilterDatabase" localSheetId="0" hidden="1">Counties!$A$1:$K$147</definedName>
    <definedName name="_xlnm.Print_Area" localSheetId="0">Counties!$A$1:$K$152</definedName>
    <definedName name="_xlnm.Print_Area" localSheetId="1">Municipalities!$A$1:$L$130</definedName>
    <definedName name="_xlnm.Print_Titles" localSheetId="0">Counties!$1:$4</definedName>
    <definedName name="_xlnm.Print_Titles" localSheetId="1">Municipalities!$1:$4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5" i="1" l="1"/>
  <c r="I115" i="1"/>
  <c r="J115" i="1"/>
  <c r="K115" i="1"/>
  <c r="H116" i="1"/>
  <c r="I116" i="1"/>
  <c r="J116" i="1"/>
  <c r="K116" i="1"/>
  <c r="H117" i="1"/>
  <c r="I117" i="1"/>
  <c r="J117" i="1"/>
  <c r="K117" i="1"/>
  <c r="H118" i="1"/>
  <c r="I118" i="1"/>
  <c r="J118" i="1"/>
  <c r="K118" i="1"/>
  <c r="H119" i="1"/>
  <c r="I119" i="1"/>
  <c r="J119" i="1"/>
  <c r="K119" i="1"/>
  <c r="H120" i="1"/>
  <c r="I120" i="1"/>
  <c r="J120" i="1"/>
  <c r="K120" i="1"/>
  <c r="H121" i="1"/>
  <c r="I121" i="1"/>
  <c r="J121" i="1"/>
  <c r="K121" i="1"/>
  <c r="H122" i="1"/>
  <c r="I122" i="1"/>
  <c r="J122" i="1"/>
  <c r="K122" i="1"/>
  <c r="H123" i="1"/>
  <c r="I123" i="1"/>
  <c r="J123" i="1"/>
  <c r="K123" i="1"/>
  <c r="H124" i="1"/>
  <c r="I124" i="1"/>
  <c r="J124" i="1"/>
  <c r="K124" i="1"/>
  <c r="H125" i="1"/>
  <c r="I125" i="1"/>
  <c r="J125" i="1"/>
  <c r="K125" i="1"/>
  <c r="H126" i="1"/>
  <c r="I126" i="1"/>
  <c r="J126" i="1"/>
  <c r="K126" i="1"/>
  <c r="H127" i="1"/>
  <c r="I127" i="1"/>
  <c r="J127" i="1"/>
  <c r="K127" i="1"/>
  <c r="H128" i="1"/>
  <c r="I128" i="1"/>
  <c r="J128" i="1"/>
  <c r="K128" i="1"/>
  <c r="H129" i="1"/>
  <c r="I129" i="1"/>
  <c r="J129" i="1"/>
  <c r="K129" i="1"/>
  <c r="H130" i="1"/>
  <c r="I130" i="1"/>
  <c r="J130" i="1"/>
  <c r="K130" i="1"/>
  <c r="H131" i="1"/>
  <c r="I131" i="1"/>
  <c r="J131" i="1"/>
  <c r="K131" i="1"/>
  <c r="H132" i="1"/>
  <c r="I132" i="1"/>
  <c r="J132" i="1"/>
  <c r="K132" i="1"/>
  <c r="H133" i="1"/>
  <c r="I133" i="1"/>
  <c r="J133" i="1"/>
  <c r="K133" i="1"/>
  <c r="H134" i="1"/>
  <c r="I134" i="1"/>
  <c r="J134" i="1"/>
  <c r="K134" i="1"/>
  <c r="H135" i="1"/>
  <c r="I135" i="1"/>
  <c r="J135" i="1"/>
  <c r="K135" i="1"/>
  <c r="H136" i="1"/>
  <c r="I136" i="1"/>
  <c r="J136" i="1"/>
  <c r="K136" i="1"/>
  <c r="H137" i="1"/>
  <c r="I137" i="1"/>
  <c r="J137" i="1"/>
  <c r="K137" i="1"/>
  <c r="H138" i="1"/>
  <c r="I138" i="1"/>
  <c r="J138" i="1"/>
  <c r="K138" i="1"/>
  <c r="H139" i="1"/>
  <c r="I139" i="1"/>
  <c r="J139" i="1"/>
  <c r="K139" i="1"/>
  <c r="H140" i="1"/>
  <c r="I140" i="1"/>
  <c r="J140" i="1"/>
  <c r="K140" i="1"/>
  <c r="H141" i="1"/>
  <c r="I141" i="1"/>
  <c r="J141" i="1"/>
  <c r="K141" i="1"/>
  <c r="H142" i="1"/>
  <c r="I142" i="1"/>
  <c r="J142" i="1"/>
  <c r="K142" i="1"/>
  <c r="H143" i="1"/>
  <c r="I143" i="1"/>
  <c r="J143" i="1"/>
  <c r="K143" i="1"/>
  <c r="H144" i="1"/>
  <c r="I144" i="1"/>
  <c r="J144" i="1"/>
  <c r="K144" i="1"/>
  <c r="H145" i="1"/>
  <c r="I145" i="1"/>
  <c r="J145" i="1"/>
  <c r="K145" i="1"/>
  <c r="H146" i="1"/>
  <c r="I146" i="1"/>
  <c r="J146" i="1"/>
  <c r="K146" i="1"/>
  <c r="I59" i="3" l="1"/>
  <c r="J59" i="3"/>
  <c r="K59" i="3"/>
  <c r="L59" i="3"/>
  <c r="I60" i="3"/>
  <c r="J60" i="3"/>
  <c r="K60" i="3"/>
  <c r="L60" i="3"/>
  <c r="I61" i="3"/>
  <c r="J61" i="3"/>
  <c r="K61" i="3"/>
  <c r="L61" i="3"/>
  <c r="I62" i="3"/>
  <c r="J62" i="3"/>
  <c r="K62" i="3"/>
  <c r="L62" i="3"/>
  <c r="I63" i="3"/>
  <c r="J63" i="3"/>
  <c r="K63" i="3"/>
  <c r="L63" i="3"/>
  <c r="I64" i="3"/>
  <c r="J64" i="3"/>
  <c r="K64" i="3"/>
  <c r="L64" i="3"/>
  <c r="I65" i="3"/>
  <c r="J65" i="3"/>
  <c r="K65" i="3"/>
  <c r="L65" i="3"/>
  <c r="I66" i="3"/>
  <c r="J66" i="3"/>
  <c r="K66" i="3"/>
  <c r="L66" i="3"/>
  <c r="I67" i="3"/>
  <c r="J67" i="3"/>
  <c r="K67" i="3"/>
  <c r="L67" i="3"/>
  <c r="I68" i="3"/>
  <c r="J68" i="3"/>
  <c r="K68" i="3"/>
  <c r="L68" i="3"/>
  <c r="I69" i="3"/>
  <c r="J69" i="3"/>
  <c r="K69" i="3"/>
  <c r="L69" i="3"/>
  <c r="I70" i="3"/>
  <c r="J70" i="3"/>
  <c r="K70" i="3"/>
  <c r="L70" i="3"/>
  <c r="I71" i="3"/>
  <c r="J71" i="3"/>
  <c r="K71" i="3"/>
  <c r="L71" i="3"/>
  <c r="I72" i="3"/>
  <c r="J72" i="3"/>
  <c r="K72" i="3"/>
  <c r="L72" i="3"/>
  <c r="I73" i="3"/>
  <c r="J73" i="3"/>
  <c r="K73" i="3"/>
  <c r="L73" i="3"/>
  <c r="I74" i="3"/>
  <c r="J74" i="3"/>
  <c r="K74" i="3"/>
  <c r="L74" i="3"/>
  <c r="I75" i="3"/>
  <c r="J75" i="3"/>
  <c r="K75" i="3"/>
  <c r="L75" i="3"/>
  <c r="I76" i="3"/>
  <c r="J76" i="3"/>
  <c r="K76" i="3"/>
  <c r="L76" i="3"/>
  <c r="I77" i="3"/>
  <c r="J77" i="3"/>
  <c r="K77" i="3"/>
  <c r="L77" i="3"/>
  <c r="I78" i="3"/>
  <c r="J78" i="3"/>
  <c r="K78" i="3"/>
  <c r="L78" i="3"/>
  <c r="I79" i="3"/>
  <c r="J79" i="3"/>
  <c r="K79" i="3"/>
  <c r="L79" i="3"/>
  <c r="I80" i="3"/>
  <c r="J80" i="3"/>
  <c r="K80" i="3"/>
  <c r="L80" i="3"/>
  <c r="I81" i="3"/>
  <c r="J81" i="3"/>
  <c r="K81" i="3"/>
  <c r="L81" i="3"/>
  <c r="I82" i="3"/>
  <c r="J82" i="3"/>
  <c r="K82" i="3"/>
  <c r="L82" i="3"/>
  <c r="I83" i="3"/>
  <c r="J83" i="3"/>
  <c r="K83" i="3"/>
  <c r="L83" i="3"/>
  <c r="I84" i="3"/>
  <c r="J84" i="3"/>
  <c r="K84" i="3"/>
  <c r="L84" i="3"/>
  <c r="I85" i="3"/>
  <c r="J85" i="3"/>
  <c r="K85" i="3"/>
  <c r="L85" i="3"/>
  <c r="I86" i="3"/>
  <c r="J86" i="3"/>
  <c r="K86" i="3"/>
  <c r="L86" i="3"/>
  <c r="I87" i="3"/>
  <c r="J87" i="3"/>
  <c r="K87" i="3"/>
  <c r="L87" i="3"/>
  <c r="I88" i="3"/>
  <c r="J88" i="3"/>
  <c r="K88" i="3"/>
  <c r="L88" i="3"/>
  <c r="I89" i="3"/>
  <c r="J89" i="3"/>
  <c r="K89" i="3"/>
  <c r="L89" i="3"/>
  <c r="I90" i="3"/>
  <c r="J90" i="3"/>
  <c r="K90" i="3"/>
  <c r="L90" i="3"/>
  <c r="I91" i="3"/>
  <c r="J91" i="3"/>
  <c r="K91" i="3"/>
  <c r="L91" i="3"/>
  <c r="I92" i="3"/>
  <c r="J92" i="3"/>
  <c r="K92" i="3"/>
  <c r="L92" i="3"/>
  <c r="I93" i="3"/>
  <c r="J93" i="3"/>
  <c r="K93" i="3"/>
  <c r="L93" i="3"/>
  <c r="I94" i="3"/>
  <c r="J94" i="3"/>
  <c r="K94" i="3"/>
  <c r="L94" i="3"/>
  <c r="I95" i="3"/>
  <c r="J95" i="3"/>
  <c r="K95" i="3"/>
  <c r="L95" i="3"/>
  <c r="I96" i="3"/>
  <c r="J96" i="3"/>
  <c r="K96" i="3"/>
  <c r="L96" i="3"/>
  <c r="I97" i="3"/>
  <c r="J97" i="3"/>
  <c r="K97" i="3"/>
  <c r="L97" i="3"/>
  <c r="I98" i="3"/>
  <c r="J98" i="3"/>
  <c r="K98" i="3"/>
  <c r="L98" i="3"/>
  <c r="I99" i="3"/>
  <c r="J99" i="3"/>
  <c r="K99" i="3"/>
  <c r="L99" i="3"/>
  <c r="I100" i="3"/>
  <c r="J100" i="3"/>
  <c r="K100" i="3"/>
  <c r="L100" i="3"/>
  <c r="I101" i="3"/>
  <c r="J101" i="3"/>
  <c r="K101" i="3"/>
  <c r="L101" i="3"/>
  <c r="I102" i="3"/>
  <c r="J102" i="3"/>
  <c r="K102" i="3"/>
  <c r="L102" i="3"/>
  <c r="I103" i="3"/>
  <c r="J103" i="3"/>
  <c r="K103" i="3"/>
  <c r="L103" i="3"/>
  <c r="I104" i="3"/>
  <c r="J104" i="3"/>
  <c r="K104" i="3"/>
  <c r="L104" i="3"/>
  <c r="I105" i="3"/>
  <c r="J105" i="3"/>
  <c r="K105" i="3"/>
  <c r="L105" i="3"/>
  <c r="I106" i="3"/>
  <c r="J106" i="3"/>
  <c r="K106" i="3"/>
  <c r="L106" i="3"/>
  <c r="I107" i="3"/>
  <c r="J107" i="3"/>
  <c r="K107" i="3"/>
  <c r="L107" i="3"/>
  <c r="I108" i="3"/>
  <c r="J108" i="3"/>
  <c r="K108" i="3"/>
  <c r="L108" i="3"/>
  <c r="I109" i="3"/>
  <c r="J109" i="3"/>
  <c r="K109" i="3"/>
  <c r="L109" i="3"/>
  <c r="I110" i="3"/>
  <c r="J110" i="3"/>
  <c r="K110" i="3"/>
  <c r="L110" i="3"/>
  <c r="I111" i="3"/>
  <c r="J111" i="3"/>
  <c r="K111" i="3"/>
  <c r="L111" i="3"/>
  <c r="I112" i="3"/>
  <c r="J112" i="3"/>
  <c r="K112" i="3"/>
  <c r="L112" i="3"/>
  <c r="I113" i="3"/>
  <c r="J113" i="3"/>
  <c r="K113" i="3"/>
  <c r="L113" i="3"/>
  <c r="I114" i="3"/>
  <c r="J114" i="3"/>
  <c r="K114" i="3"/>
  <c r="L114" i="3"/>
  <c r="I115" i="3"/>
  <c r="J115" i="3"/>
  <c r="K115" i="3"/>
  <c r="L115" i="3"/>
  <c r="I116" i="3"/>
  <c r="J116" i="3"/>
  <c r="K116" i="3"/>
  <c r="L116" i="3"/>
  <c r="I117" i="3"/>
  <c r="J117" i="3"/>
  <c r="K117" i="3"/>
  <c r="L117" i="3"/>
  <c r="I118" i="3"/>
  <c r="J118" i="3"/>
  <c r="K118" i="3"/>
  <c r="L118" i="3"/>
  <c r="I119" i="3"/>
  <c r="J119" i="3"/>
  <c r="K119" i="3"/>
  <c r="L119" i="3"/>
  <c r="I120" i="3"/>
  <c r="J120" i="3"/>
  <c r="K120" i="3"/>
  <c r="L120" i="3"/>
  <c r="I121" i="3"/>
  <c r="J121" i="3"/>
  <c r="K121" i="3"/>
  <c r="L121" i="3"/>
  <c r="I122" i="3"/>
  <c r="J122" i="3"/>
  <c r="K122" i="3"/>
  <c r="L122" i="3"/>
  <c r="I123" i="3"/>
  <c r="J123" i="3"/>
  <c r="K123" i="3"/>
  <c r="L123" i="3"/>
  <c r="H84" i="1"/>
  <c r="I84" i="1"/>
  <c r="J84" i="1"/>
  <c r="K84" i="1"/>
  <c r="H85" i="1"/>
  <c r="I85" i="1"/>
  <c r="J85" i="1"/>
  <c r="K85" i="1"/>
  <c r="H86" i="1"/>
  <c r="I86" i="1"/>
  <c r="J86" i="1"/>
  <c r="K86" i="1"/>
  <c r="H87" i="1"/>
  <c r="I87" i="1"/>
  <c r="J87" i="1"/>
  <c r="K87" i="1"/>
  <c r="H88" i="1"/>
  <c r="I88" i="1"/>
  <c r="J88" i="1"/>
  <c r="K88" i="1"/>
  <c r="H89" i="1"/>
  <c r="I89" i="1"/>
  <c r="J89" i="1"/>
  <c r="K89" i="1"/>
  <c r="H90" i="1"/>
  <c r="I90" i="1"/>
  <c r="J90" i="1"/>
  <c r="K90" i="1"/>
  <c r="H91" i="1"/>
  <c r="I91" i="1"/>
  <c r="J91" i="1"/>
  <c r="K91" i="1"/>
  <c r="H92" i="1"/>
  <c r="I92" i="1"/>
  <c r="J92" i="1"/>
  <c r="K92" i="1"/>
  <c r="H93" i="1"/>
  <c r="I93" i="1"/>
  <c r="J93" i="1"/>
  <c r="K93" i="1"/>
  <c r="H94" i="1"/>
  <c r="I94" i="1"/>
  <c r="J94" i="1"/>
  <c r="K94" i="1"/>
  <c r="H95" i="1"/>
  <c r="I95" i="1"/>
  <c r="J95" i="1"/>
  <c r="K95" i="1"/>
  <c r="H96" i="1"/>
  <c r="I96" i="1"/>
  <c r="J96" i="1"/>
  <c r="K96" i="1"/>
  <c r="H97" i="1"/>
  <c r="I97" i="1"/>
  <c r="J97" i="1"/>
  <c r="K97" i="1"/>
  <c r="H98" i="1"/>
  <c r="I98" i="1"/>
  <c r="J98" i="1"/>
  <c r="K98" i="1"/>
  <c r="H99" i="1"/>
  <c r="I99" i="1"/>
  <c r="J99" i="1"/>
  <c r="K99" i="1"/>
  <c r="H100" i="1"/>
  <c r="I100" i="1"/>
  <c r="J100" i="1"/>
  <c r="K100" i="1"/>
  <c r="H101" i="1"/>
  <c r="I101" i="1"/>
  <c r="J101" i="1"/>
  <c r="K101" i="1"/>
  <c r="H102" i="1"/>
  <c r="I102" i="1"/>
  <c r="J102" i="1"/>
  <c r="K102" i="1"/>
  <c r="H103" i="1"/>
  <c r="I103" i="1"/>
  <c r="J103" i="1"/>
  <c r="K103" i="1"/>
  <c r="H104" i="1"/>
  <c r="I104" i="1"/>
  <c r="J104" i="1"/>
  <c r="K104" i="1"/>
  <c r="H105" i="1"/>
  <c r="I105" i="1"/>
  <c r="J105" i="1"/>
  <c r="K105" i="1"/>
  <c r="H106" i="1"/>
  <c r="I106" i="1"/>
  <c r="J106" i="1"/>
  <c r="K106" i="1"/>
  <c r="H107" i="1"/>
  <c r="I107" i="1"/>
  <c r="J107" i="1"/>
  <c r="K107" i="1"/>
  <c r="H108" i="1"/>
  <c r="I108" i="1"/>
  <c r="J108" i="1"/>
  <c r="K108" i="1"/>
  <c r="H109" i="1"/>
  <c r="I109" i="1"/>
  <c r="J109" i="1"/>
  <c r="K109" i="1"/>
  <c r="H110" i="1"/>
  <c r="I110" i="1"/>
  <c r="J110" i="1"/>
  <c r="K110" i="1"/>
  <c r="H111" i="1"/>
  <c r="I111" i="1"/>
  <c r="J111" i="1"/>
  <c r="K111" i="1"/>
  <c r="H112" i="1"/>
  <c r="I112" i="1"/>
  <c r="J112" i="1"/>
  <c r="K112" i="1"/>
  <c r="H113" i="1"/>
  <c r="I113" i="1"/>
  <c r="J113" i="1"/>
  <c r="K113" i="1"/>
  <c r="H114" i="1"/>
  <c r="I114" i="1"/>
  <c r="J114" i="1"/>
  <c r="K114" i="1"/>
  <c r="I49" i="3" l="1"/>
  <c r="J49" i="3"/>
  <c r="K49" i="3"/>
  <c r="L49" i="3"/>
  <c r="I50" i="3"/>
  <c r="J50" i="3"/>
  <c r="K50" i="3"/>
  <c r="L50" i="3"/>
  <c r="I51" i="3"/>
  <c r="J51" i="3"/>
  <c r="K51" i="3"/>
  <c r="L51" i="3"/>
  <c r="I52" i="3"/>
  <c r="J52" i="3"/>
  <c r="K52" i="3"/>
  <c r="L52" i="3"/>
  <c r="I53" i="3"/>
  <c r="J53" i="3"/>
  <c r="K53" i="3"/>
  <c r="L53" i="3"/>
  <c r="I54" i="3"/>
  <c r="J54" i="3"/>
  <c r="K54" i="3"/>
  <c r="L54" i="3"/>
  <c r="I55" i="3"/>
  <c r="J55" i="3"/>
  <c r="K55" i="3"/>
  <c r="L55" i="3"/>
  <c r="I56" i="3"/>
  <c r="J56" i="3"/>
  <c r="K56" i="3"/>
  <c r="L56" i="3"/>
  <c r="I57" i="3"/>
  <c r="J57" i="3"/>
  <c r="K57" i="3"/>
  <c r="L57" i="3"/>
  <c r="I58" i="3"/>
  <c r="J58" i="3"/>
  <c r="K58" i="3"/>
  <c r="L58" i="3"/>
  <c r="H72" i="1" l="1"/>
  <c r="I72" i="1"/>
  <c r="J72" i="1"/>
  <c r="K72" i="1"/>
  <c r="H73" i="1"/>
  <c r="I73" i="1"/>
  <c r="J73" i="1"/>
  <c r="K73" i="1"/>
  <c r="C147" i="1" l="1"/>
  <c r="I28" i="3" l="1"/>
  <c r="J28" i="3"/>
  <c r="K28" i="3"/>
  <c r="L28" i="3"/>
  <c r="I29" i="3"/>
  <c r="J29" i="3"/>
  <c r="K29" i="3"/>
  <c r="L29" i="3"/>
  <c r="I30" i="3"/>
  <c r="J30" i="3"/>
  <c r="K30" i="3"/>
  <c r="L30" i="3"/>
  <c r="I31" i="3"/>
  <c r="J31" i="3"/>
  <c r="K31" i="3"/>
  <c r="L31" i="3"/>
  <c r="I32" i="3"/>
  <c r="J32" i="3"/>
  <c r="K32" i="3"/>
  <c r="L32" i="3"/>
  <c r="I33" i="3"/>
  <c r="J33" i="3"/>
  <c r="K33" i="3"/>
  <c r="L33" i="3"/>
  <c r="I34" i="3"/>
  <c r="J34" i="3"/>
  <c r="K34" i="3"/>
  <c r="L34" i="3"/>
  <c r="I36" i="3"/>
  <c r="J36" i="3"/>
  <c r="K36" i="3"/>
  <c r="L36" i="3"/>
  <c r="I37" i="3"/>
  <c r="J37" i="3"/>
  <c r="K37" i="3"/>
  <c r="L37" i="3"/>
  <c r="I38" i="3"/>
  <c r="J38" i="3"/>
  <c r="K38" i="3"/>
  <c r="L38" i="3"/>
  <c r="I39" i="3"/>
  <c r="J39" i="3"/>
  <c r="K39" i="3"/>
  <c r="L39" i="3"/>
  <c r="I40" i="3"/>
  <c r="J40" i="3"/>
  <c r="K40" i="3"/>
  <c r="L40" i="3"/>
  <c r="I41" i="3"/>
  <c r="J41" i="3"/>
  <c r="K41" i="3"/>
  <c r="L41" i="3"/>
  <c r="I42" i="3"/>
  <c r="J42" i="3"/>
  <c r="K42" i="3"/>
  <c r="L42" i="3"/>
  <c r="I43" i="3"/>
  <c r="J43" i="3"/>
  <c r="K43" i="3"/>
  <c r="L43" i="3"/>
  <c r="I44" i="3"/>
  <c r="J44" i="3"/>
  <c r="K44" i="3"/>
  <c r="L44" i="3"/>
  <c r="I45" i="3"/>
  <c r="J45" i="3"/>
  <c r="K45" i="3"/>
  <c r="L45" i="3"/>
  <c r="I46" i="3"/>
  <c r="J46" i="3"/>
  <c r="K46" i="3"/>
  <c r="L46" i="3"/>
  <c r="I47" i="3"/>
  <c r="J47" i="3"/>
  <c r="K47" i="3"/>
  <c r="L47" i="3"/>
  <c r="I48" i="3"/>
  <c r="J48" i="3"/>
  <c r="K48" i="3"/>
  <c r="L48" i="3"/>
  <c r="H47" i="1"/>
  <c r="I47" i="1"/>
  <c r="J47" i="1"/>
  <c r="K47" i="1"/>
  <c r="H48" i="1"/>
  <c r="I48" i="1"/>
  <c r="J48" i="1"/>
  <c r="K48" i="1"/>
  <c r="H49" i="1"/>
  <c r="I49" i="1"/>
  <c r="J49" i="1"/>
  <c r="K49" i="1"/>
  <c r="H50" i="1"/>
  <c r="I50" i="1"/>
  <c r="J50" i="1"/>
  <c r="K50" i="1"/>
  <c r="H51" i="1"/>
  <c r="I51" i="1"/>
  <c r="J51" i="1"/>
  <c r="K51" i="1"/>
  <c r="H52" i="1"/>
  <c r="I52" i="1"/>
  <c r="J52" i="1"/>
  <c r="K52" i="1"/>
  <c r="H53" i="1"/>
  <c r="I53" i="1"/>
  <c r="J53" i="1"/>
  <c r="K53" i="1"/>
  <c r="H54" i="1"/>
  <c r="I54" i="1"/>
  <c r="J54" i="1"/>
  <c r="K54" i="1"/>
  <c r="H55" i="1"/>
  <c r="I55" i="1"/>
  <c r="J55" i="1"/>
  <c r="K55" i="1"/>
  <c r="H56" i="1"/>
  <c r="I56" i="1"/>
  <c r="J56" i="1"/>
  <c r="K56" i="1"/>
  <c r="H57" i="1"/>
  <c r="I57" i="1"/>
  <c r="J57" i="1"/>
  <c r="K57" i="1"/>
  <c r="H58" i="1"/>
  <c r="I58" i="1"/>
  <c r="J58" i="1"/>
  <c r="K58" i="1"/>
  <c r="H59" i="1"/>
  <c r="I59" i="1"/>
  <c r="J59" i="1"/>
  <c r="K59" i="1"/>
  <c r="H60" i="1"/>
  <c r="I60" i="1"/>
  <c r="J60" i="1"/>
  <c r="K60" i="1"/>
  <c r="H61" i="1"/>
  <c r="I61" i="1"/>
  <c r="J61" i="1"/>
  <c r="K61" i="1"/>
  <c r="H62" i="1"/>
  <c r="I62" i="1"/>
  <c r="J62" i="1"/>
  <c r="K62" i="1"/>
  <c r="H63" i="1"/>
  <c r="I63" i="1"/>
  <c r="J63" i="1"/>
  <c r="K63" i="1"/>
  <c r="H64" i="1"/>
  <c r="I64" i="1"/>
  <c r="J64" i="1"/>
  <c r="K64" i="1"/>
  <c r="H65" i="1"/>
  <c r="I65" i="1"/>
  <c r="J65" i="1"/>
  <c r="K65" i="1"/>
  <c r="H66" i="1"/>
  <c r="I66" i="1"/>
  <c r="J66" i="1"/>
  <c r="K66" i="1"/>
  <c r="H67" i="1"/>
  <c r="I67" i="1"/>
  <c r="J67" i="1"/>
  <c r="K67" i="1"/>
  <c r="H68" i="1"/>
  <c r="I68" i="1"/>
  <c r="J68" i="1"/>
  <c r="K68" i="1"/>
  <c r="H69" i="1"/>
  <c r="I69" i="1"/>
  <c r="J69" i="1"/>
  <c r="K69" i="1"/>
  <c r="H70" i="1"/>
  <c r="I70" i="1"/>
  <c r="J70" i="1"/>
  <c r="K70" i="1"/>
  <c r="H71" i="1"/>
  <c r="I71" i="1"/>
  <c r="J71" i="1"/>
  <c r="K71" i="1"/>
  <c r="H74" i="1"/>
  <c r="I74" i="1"/>
  <c r="J74" i="1"/>
  <c r="K74" i="1"/>
  <c r="H75" i="1"/>
  <c r="I75" i="1"/>
  <c r="J75" i="1"/>
  <c r="K75" i="1"/>
  <c r="H76" i="1"/>
  <c r="I76" i="1"/>
  <c r="J76" i="1"/>
  <c r="K76" i="1"/>
  <c r="H77" i="1"/>
  <c r="I77" i="1"/>
  <c r="J77" i="1"/>
  <c r="K77" i="1"/>
  <c r="H78" i="1"/>
  <c r="I78" i="1"/>
  <c r="J78" i="1"/>
  <c r="K78" i="1"/>
  <c r="H79" i="1"/>
  <c r="I79" i="1"/>
  <c r="J79" i="1"/>
  <c r="K79" i="1"/>
  <c r="H80" i="1"/>
  <c r="I80" i="1"/>
  <c r="J80" i="1"/>
  <c r="K80" i="1"/>
  <c r="H81" i="1"/>
  <c r="I81" i="1"/>
  <c r="J81" i="1"/>
  <c r="K81" i="1"/>
  <c r="H82" i="1"/>
  <c r="I82" i="1"/>
  <c r="J82" i="1"/>
  <c r="K82" i="1"/>
  <c r="H83" i="1"/>
  <c r="I83" i="1"/>
  <c r="J83" i="1"/>
  <c r="K83" i="1"/>
  <c r="I15" i="3" l="1"/>
  <c r="J15" i="3"/>
  <c r="K15" i="3"/>
  <c r="L15" i="3"/>
  <c r="I16" i="3"/>
  <c r="J16" i="3"/>
  <c r="K16" i="3"/>
  <c r="L16" i="3"/>
  <c r="I17" i="3"/>
  <c r="J17" i="3"/>
  <c r="K17" i="3"/>
  <c r="L17" i="3"/>
  <c r="I18" i="3"/>
  <c r="J18" i="3"/>
  <c r="K18" i="3"/>
  <c r="L18" i="3"/>
  <c r="I19" i="3"/>
  <c r="J19" i="3"/>
  <c r="K19" i="3"/>
  <c r="L19" i="3"/>
  <c r="I20" i="3"/>
  <c r="J20" i="3"/>
  <c r="K20" i="3"/>
  <c r="L20" i="3"/>
  <c r="I21" i="3"/>
  <c r="J21" i="3"/>
  <c r="K21" i="3"/>
  <c r="L21" i="3"/>
  <c r="I22" i="3"/>
  <c r="J22" i="3"/>
  <c r="K22" i="3"/>
  <c r="L22" i="3"/>
  <c r="I23" i="3"/>
  <c r="J23" i="3"/>
  <c r="K23" i="3"/>
  <c r="L23" i="3"/>
  <c r="I24" i="3"/>
  <c r="J24" i="3"/>
  <c r="K24" i="3"/>
  <c r="L24" i="3"/>
  <c r="I25" i="3"/>
  <c r="J25" i="3"/>
  <c r="K25" i="3"/>
  <c r="L25" i="3"/>
  <c r="I26" i="3"/>
  <c r="J26" i="3"/>
  <c r="K26" i="3"/>
  <c r="L26" i="3"/>
  <c r="I27" i="3"/>
  <c r="J27" i="3"/>
  <c r="K27" i="3"/>
  <c r="L27" i="3"/>
  <c r="I10" i="3" l="1"/>
  <c r="J10" i="3"/>
  <c r="K10" i="3"/>
  <c r="L10" i="3"/>
  <c r="I11" i="3"/>
  <c r="J11" i="3"/>
  <c r="K11" i="3"/>
  <c r="L11" i="3"/>
  <c r="I12" i="3"/>
  <c r="J12" i="3"/>
  <c r="K12" i="3"/>
  <c r="L12" i="3"/>
  <c r="I13" i="3"/>
  <c r="J13" i="3"/>
  <c r="K13" i="3"/>
  <c r="L13" i="3"/>
  <c r="I14" i="3"/>
  <c r="J14" i="3"/>
  <c r="K14" i="3"/>
  <c r="L14" i="3"/>
  <c r="D124" i="3" l="1"/>
  <c r="H41" i="1" l="1"/>
  <c r="I41" i="1"/>
  <c r="J41" i="1"/>
  <c r="K41" i="1"/>
  <c r="H42" i="1"/>
  <c r="I42" i="1"/>
  <c r="J42" i="1"/>
  <c r="K42" i="1"/>
  <c r="H43" i="1"/>
  <c r="I43" i="1"/>
  <c r="J43" i="1"/>
  <c r="K43" i="1"/>
  <c r="H44" i="1"/>
  <c r="I44" i="1"/>
  <c r="J44" i="1"/>
  <c r="K44" i="1"/>
  <c r="H45" i="1"/>
  <c r="I45" i="1"/>
  <c r="J45" i="1"/>
  <c r="K45" i="1"/>
  <c r="H46" i="1"/>
  <c r="I46" i="1"/>
  <c r="J46" i="1"/>
  <c r="K46" i="1"/>
  <c r="H37" i="1" l="1"/>
  <c r="I37" i="1"/>
  <c r="J37" i="1"/>
  <c r="K37" i="1"/>
  <c r="H38" i="1"/>
  <c r="I38" i="1"/>
  <c r="J38" i="1"/>
  <c r="K38" i="1"/>
  <c r="H39" i="1"/>
  <c r="I39" i="1"/>
  <c r="J39" i="1"/>
  <c r="K39" i="1"/>
  <c r="H40" i="1"/>
  <c r="I40" i="1"/>
  <c r="J40" i="1"/>
  <c r="K40" i="1"/>
  <c r="H29" i="1" l="1"/>
  <c r="I29" i="1"/>
  <c r="J29" i="1"/>
  <c r="K29" i="1"/>
  <c r="H30" i="1"/>
  <c r="I30" i="1"/>
  <c r="J30" i="1"/>
  <c r="K30" i="1"/>
  <c r="H31" i="1"/>
  <c r="I31" i="1"/>
  <c r="J31" i="1"/>
  <c r="K31" i="1"/>
  <c r="H32" i="1"/>
  <c r="I32" i="1"/>
  <c r="J32" i="1"/>
  <c r="K32" i="1"/>
  <c r="H33" i="1"/>
  <c r="I33" i="1"/>
  <c r="J33" i="1"/>
  <c r="K33" i="1"/>
  <c r="H34" i="1"/>
  <c r="I34" i="1"/>
  <c r="J34" i="1"/>
  <c r="K34" i="1"/>
  <c r="H35" i="1"/>
  <c r="I35" i="1"/>
  <c r="J35" i="1"/>
  <c r="K35" i="1"/>
  <c r="H36" i="1"/>
  <c r="I36" i="1"/>
  <c r="J36" i="1"/>
  <c r="K36" i="1"/>
  <c r="H13" i="1" l="1"/>
  <c r="I13" i="1"/>
  <c r="J13" i="1"/>
  <c r="K13" i="1"/>
  <c r="H14" i="1"/>
  <c r="I14" i="1"/>
  <c r="J14" i="1"/>
  <c r="K14" i="1"/>
  <c r="H15" i="1"/>
  <c r="I15" i="1"/>
  <c r="J15" i="1"/>
  <c r="K15" i="1"/>
  <c r="H16" i="1"/>
  <c r="I16" i="1"/>
  <c r="J16" i="1"/>
  <c r="K16" i="1"/>
  <c r="H17" i="1"/>
  <c r="I17" i="1"/>
  <c r="J17" i="1"/>
  <c r="K17" i="1"/>
  <c r="H18" i="1"/>
  <c r="I18" i="1"/>
  <c r="J18" i="1"/>
  <c r="K18" i="1"/>
  <c r="H19" i="1"/>
  <c r="I19" i="1"/>
  <c r="J19" i="1"/>
  <c r="K19" i="1"/>
  <c r="H20" i="1"/>
  <c r="I20" i="1"/>
  <c r="J20" i="1"/>
  <c r="K20" i="1"/>
  <c r="H21" i="1"/>
  <c r="I21" i="1"/>
  <c r="J21" i="1"/>
  <c r="K21" i="1"/>
  <c r="H22" i="1"/>
  <c r="I22" i="1"/>
  <c r="J22" i="1"/>
  <c r="K22" i="1"/>
  <c r="H23" i="1"/>
  <c r="I23" i="1"/>
  <c r="J23" i="1"/>
  <c r="K23" i="1"/>
  <c r="H24" i="1"/>
  <c r="I24" i="1"/>
  <c r="J24" i="1"/>
  <c r="K24" i="1"/>
  <c r="H25" i="1"/>
  <c r="I25" i="1"/>
  <c r="J25" i="1"/>
  <c r="K25" i="1"/>
  <c r="H26" i="1"/>
  <c r="I26" i="1"/>
  <c r="J26" i="1"/>
  <c r="K26" i="1"/>
  <c r="H27" i="1"/>
  <c r="I27" i="1"/>
  <c r="J27" i="1"/>
  <c r="K27" i="1"/>
  <c r="H28" i="1"/>
  <c r="I28" i="1"/>
  <c r="J28" i="1"/>
  <c r="K28" i="1"/>
  <c r="I5" i="3"/>
  <c r="J5" i="3"/>
  <c r="K5" i="3"/>
  <c r="L5" i="3"/>
  <c r="I6" i="3"/>
  <c r="J6" i="3"/>
  <c r="K6" i="3"/>
  <c r="L6" i="3"/>
  <c r="I7" i="3"/>
  <c r="J7" i="3"/>
  <c r="K7" i="3"/>
  <c r="L7" i="3"/>
  <c r="I8" i="3"/>
  <c r="J8" i="3"/>
  <c r="K8" i="3"/>
  <c r="L8" i="3"/>
  <c r="I9" i="3"/>
  <c r="J9" i="3"/>
  <c r="K9" i="3"/>
  <c r="L9" i="3"/>
  <c r="H5" i="1"/>
  <c r="I5" i="1"/>
  <c r="J5" i="1"/>
  <c r="K5" i="1"/>
  <c r="H6" i="1"/>
  <c r="I6" i="1"/>
  <c r="J6" i="1"/>
  <c r="K6" i="1"/>
  <c r="H7" i="1"/>
  <c r="I7" i="1"/>
  <c r="J7" i="1"/>
  <c r="K7" i="1"/>
  <c r="H8" i="1"/>
  <c r="I8" i="1"/>
  <c r="J8" i="1"/>
  <c r="K8" i="1"/>
  <c r="H9" i="1"/>
  <c r="I9" i="1"/>
  <c r="J9" i="1"/>
  <c r="K9" i="1"/>
  <c r="H10" i="1"/>
  <c r="I10" i="1"/>
  <c r="J10" i="1"/>
  <c r="K10" i="1"/>
  <c r="H11" i="1"/>
  <c r="I11" i="1"/>
  <c r="J11" i="1"/>
  <c r="K11" i="1"/>
  <c r="H12" i="1"/>
  <c r="I12" i="1"/>
  <c r="J12" i="1"/>
  <c r="K12" i="1"/>
  <c r="L124" i="3" l="1"/>
  <c r="K124" i="3"/>
  <c r="J124" i="3"/>
  <c r="I124" i="3"/>
  <c r="K147" i="1"/>
  <c r="J147" i="1"/>
  <c r="I147" i="1"/>
  <c r="H147" i="1"/>
</calcChain>
</file>

<file path=xl/sharedStrings.xml><?xml version="1.0" encoding="utf-8"?>
<sst xmlns="http://schemas.openxmlformats.org/spreadsheetml/2006/main" count="690" uniqueCount="146">
  <si>
    <t>County</t>
  </si>
  <si>
    <t>Expenditure</t>
  </si>
  <si>
    <t>% Federal</t>
  </si>
  <si>
    <t>% State</t>
  </si>
  <si>
    <t>% Local</t>
  </si>
  <si>
    <t>% Other</t>
  </si>
  <si>
    <t>Rehabilitation</t>
  </si>
  <si>
    <t>Financing</t>
  </si>
  <si>
    <t>Construction</t>
  </si>
  <si>
    <t>Reconstruction</t>
  </si>
  <si>
    <t>Funding Source by Percentage</t>
  </si>
  <si>
    <t>Category</t>
  </si>
  <si>
    <t>Acquisition</t>
  </si>
  <si>
    <t>Municipality</t>
  </si>
  <si>
    <t>Respective</t>
  </si>
  <si>
    <t>Notes:</t>
  </si>
  <si>
    <t>Calculated Expenditure by Funding Source</t>
  </si>
  <si>
    <t>Reported</t>
  </si>
  <si>
    <t>Totals</t>
  </si>
  <si>
    <t>2.  Several county governments, which reported financial data to EDR pursuant to s. 129.03, F.S., did not report any budgeted affordable housing expenditures.</t>
  </si>
  <si>
    <t>1.  Chapter 2020-27, L.O.F., amended ss. 129.03 and 166.241, F.S., to require county and municipal budget officers to report the government's annual expenditures for the financing, acquisition, construction, reconstruction, or rehabilitation of housing that is affordable, as that term is defined in s. 420.0004, F.S.  The reported expenditures must indicate the source of such funds as federal, state, local, or other, as applicable.</t>
  </si>
  <si>
    <t>Expenditures</t>
  </si>
  <si>
    <t>Data Submitted by Municipal Governments to EDR Pursuant to Section 166.241, F.S.</t>
  </si>
  <si>
    <t>Data Submitted by County Governments to EDR Pursuant to Section 129.03, F.S.</t>
  </si>
  <si>
    <t>2.  Many municipal governments, which reported financial data to EDR pursuant to s. 166.241, F.S., did not report any budgeted affordable housing expenditures.</t>
  </si>
  <si>
    <t>Affordable Housing Expenditures Reported in FY 2020-21 Final Adopted Budgets</t>
  </si>
  <si>
    <t>3.  Bay and Dixie counties and 97 municipalities did not submit financial data for the 2020 reporting cycle to EDR.  A list of non-reporting county and municipal governments can be found at: http://edr.state.fl.us/Content/local-government/local-govt-reporting/index.cfm</t>
  </si>
  <si>
    <t>4.  Bay and Dixie counties and 97 municipalities did not submit financial data for the 2020 reporting cycle to EDR.  A list of non-reporting county and municipal governments can be found at: http://edr.state.fl.us/Content/local-government/local-govt-reporting/index.cfm</t>
  </si>
  <si>
    <t>Alachua</t>
  </si>
  <si>
    <t>Baker</t>
  </si>
  <si>
    <t>Bradford</t>
  </si>
  <si>
    <t>Brevard</t>
  </si>
  <si>
    <t>Broward</t>
  </si>
  <si>
    <t>Calhoun</t>
  </si>
  <si>
    <t>Charlotte</t>
  </si>
  <si>
    <t>Citrus</t>
  </si>
  <si>
    <t>Clay</t>
  </si>
  <si>
    <t>Columbia</t>
  </si>
  <si>
    <t>DeSoto</t>
  </si>
  <si>
    <t>Escambia</t>
  </si>
  <si>
    <t>Flagler</t>
  </si>
  <si>
    <t>Franklin</t>
  </si>
  <si>
    <t>Gilchrist</t>
  </si>
  <si>
    <t>Glades</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</si>
  <si>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</si>
  <si>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</si>
  <si>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</si>
  <si>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</si>
  <si>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</si>
  <si>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</si>
  <si>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</si>
  <si>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</si>
  <si>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</si>
  <si>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</si>
  <si>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</si>
  <si>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</si>
  <si>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</si>
  <si>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</si>
  <si>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</si>
  <si>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</si>
  <si>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</si>
  <si>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</si>
  <si>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Miami-Dade</t>
  </si>
  <si>
    <t>Monroe</t>
  </si>
  <si>
    <t>Undesignated</t>
  </si>
  <si>
    <t>Nassau</t>
  </si>
  <si>
    <t>Okeechobee</t>
  </si>
  <si>
    <t>Orange</t>
  </si>
  <si>
    <t>Osceola</t>
  </si>
  <si>
    <t>Palm Beach</t>
  </si>
  <si>
    <t>Pasco</t>
  </si>
  <si>
    <t>Pinellas</t>
  </si>
  <si>
    <t>Polk</t>
  </si>
  <si>
    <t>Putnam</t>
  </si>
  <si>
    <t>St. Johns</t>
  </si>
  <si>
    <t>St. Lucie</t>
  </si>
  <si>
    <t>Santa Rosa</t>
  </si>
  <si>
    <t>Sarasota</t>
  </si>
  <si>
    <t>Seminole</t>
  </si>
  <si>
    <t>Sumter</t>
  </si>
  <si>
    <t>Taylor</t>
  </si>
  <si>
    <t>Union</t>
  </si>
  <si>
    <t>Volusia</t>
  </si>
  <si>
    <t>Wakulla</t>
  </si>
  <si>
    <t>Bartow</t>
  </si>
  <si>
    <t>Belle Glade</t>
  </si>
  <si>
    <t>Boca Raton</t>
  </si>
  <si>
    <t>Boynton Beach</t>
  </si>
  <si>
    <t>Bradenton</t>
  </si>
  <si>
    <t>Cocoa</t>
  </si>
  <si>
    <t>Coconut Creek</t>
  </si>
  <si>
    <t>Coral Springs</t>
  </si>
  <si>
    <t>Davie</t>
  </si>
  <si>
    <t>Daytona Beach</t>
  </si>
  <si>
    <t>Deerfield Beach</t>
  </si>
  <si>
    <t>Delray Beach</t>
  </si>
  <si>
    <t>Deltona</t>
  </si>
  <si>
    <t>Dunedin</t>
  </si>
  <si>
    <t>Fort Lauderdale</t>
  </si>
  <si>
    <t>Fort Myers</t>
  </si>
  <si>
    <t>Fort Pierce</t>
  </si>
  <si>
    <t>Fort Walton Beach</t>
  </si>
  <si>
    <t>Okaloosa</t>
  </si>
  <si>
    <t>Did Not Report Funding Source by Percentage</t>
  </si>
  <si>
    <t>Gainesville</t>
  </si>
  <si>
    <t>Hallandale Beach</t>
  </si>
  <si>
    <t>Hialeah</t>
  </si>
  <si>
    <t>Hollywood</t>
  </si>
  <si>
    <t>Islamorada</t>
  </si>
  <si>
    <t>Jacksonville</t>
  </si>
  <si>
    <t>Duval</t>
  </si>
  <si>
    <t>Kissimmee</t>
  </si>
  <si>
    <t>Lake Worth Beach</t>
  </si>
  <si>
    <t>Lakeland</t>
  </si>
  <si>
    <t>Largo</t>
  </si>
  <si>
    <t>Lauderhill</t>
  </si>
  <si>
    <t>Leesburg</t>
  </si>
  <si>
    <t>Margate</t>
  </si>
  <si>
    <t>Melbourne</t>
  </si>
  <si>
    <t>Miami Beach</t>
  </si>
  <si>
    <t>Miramar</t>
  </si>
  <si>
    <t>Mount Dora</t>
  </si>
  <si>
    <t>New Port Richey</t>
  </si>
  <si>
    <t>Newberry</t>
  </si>
  <si>
    <t>Niceville</t>
  </si>
  <si>
    <t>Orlando</t>
  </si>
  <si>
    <t>Palm Bay</t>
  </si>
  <si>
    <t>Panama City</t>
  </si>
  <si>
    <t>Bay</t>
  </si>
  <si>
    <t>Pembroke Pines</t>
  </si>
  <si>
    <t>Pensacola</t>
  </si>
  <si>
    <t>Plantation</t>
  </si>
  <si>
    <t>Pompano Beach</t>
  </si>
  <si>
    <t>Port St. Lucie</t>
  </si>
  <si>
    <t>St. Petersburg</t>
  </si>
  <si>
    <t>Sunrise</t>
  </si>
  <si>
    <t>Tallahassee</t>
  </si>
  <si>
    <t>Tamarac</t>
  </si>
  <si>
    <t>Tampa</t>
  </si>
  <si>
    <t>Titusville</t>
  </si>
  <si>
    <t>Wauchula</t>
  </si>
  <si>
    <t>West Palm Beach</t>
  </si>
  <si>
    <t>West Park</t>
  </si>
  <si>
    <t>Westlake</t>
  </si>
  <si>
    <t>Winter Haven</t>
  </si>
  <si>
    <t>3.  The separate statewide totals for the Calculated Expenditures by Funding Source do not sum to the statewide total of Reported Expenditure since Fort Walton Beach did not report Funding Source by Percentage for their respective affordable housing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</si>
</sst>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3" formatCode="_(* #,##0.00_);_(* \(#,##0.00\);_(* &quot;-&quot;??_);_(@_)"/>
  </numFmts>
  <fonts count="5"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thin">
        <color auto="1"/>
      </top>
      <bottom style="thin">
        <color auto="1"/>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71">
    <xf numFmtId="0" fontId="0" fillId="0" borderId="0" xfId="0"/>
    <xf numFmtId="0" fontId="0" fillId="0" borderId="0" xfId="0" applyAlignment="1">
      <alignment horizontal="center"/>
    </xf>
    <xf numFmtId="42" fontId="0" fillId="0" borderId="0" xfId="0" applyNumberFormat="1"/>
    <xf numFmtId="43" fontId="0" fillId="0" borderId="0" xfId="0" applyNumberFormat="1" applyAlignment="1">
      <alignment horizontal="center"/>
    </xf>
    <xf numFmtId="42" fontId="0" fillId="0" borderId="0" xfId="0" applyNumberFormat="1" applyBorder="1"/>
    <xf numFmtId="42" fontId="0" fillId="0" borderId="15" xfId="0" applyNumberFormat="1" applyBorder="1"/>
    <xf numFmtId="42" fontId="2" fillId="2" borderId="12" xfId="0" applyNumberFormat="1" applyFont="1" applyFill="1" applyBorder="1" applyAlignment="1">
      <alignment horizontal="right" vertical="center"/>
    </xf>
    <xf numFmtId="43" fontId="2" fillId="2" borderId="12" xfId="0" applyNumberFormat="1" applyFont="1" applyFill="1" applyBorder="1" applyAlignment="1">
      <alignment horizontal="right" vertical="center"/>
    </xf>
    <xf numFmtId="0" fontId="0" fillId="0" borderId="4"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42" fontId="0" fillId="0" borderId="15" xfId="0" applyNumberFormat="1" applyBorder="1" applyAlignment="1">
      <alignment vertical="center"/>
    </xf>
    <xf numFmtId="43" fontId="0" fillId="0" borderId="15" xfId="0" applyNumberFormat="1" applyBorder="1" applyAlignment="1">
      <alignment horizontal="center" vertical="center"/>
    </xf>
    <xf numFmtId="0" fontId="0" fillId="0" borderId="1" xfId="0" applyBorder="1" applyAlignment="1">
      <alignment vertical="center"/>
    </xf>
    <xf numFmtId="0" fontId="0" fillId="0" borderId="2" xfId="0" applyBorder="1" applyAlignment="1">
      <alignment horizontal="center" vertical="center"/>
    </xf>
    <xf numFmtId="42" fontId="0" fillId="0" borderId="2" xfId="0" applyNumberFormat="1" applyBorder="1" applyAlignment="1">
      <alignment vertical="center"/>
    </xf>
    <xf numFmtId="43" fontId="0" fillId="0" borderId="2" xfId="0" applyNumberFormat="1" applyBorder="1" applyAlignment="1">
      <alignment horizontal="center" vertical="center"/>
    </xf>
    <xf numFmtId="0" fontId="2" fillId="2" borderId="6" xfId="0" applyFont="1" applyFill="1" applyBorder="1" applyAlignment="1">
      <alignment vertical="center"/>
    </xf>
    <xf numFmtId="0" fontId="2" fillId="2" borderId="13"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7" xfId="0" applyFont="1" applyFill="1" applyBorder="1" applyAlignment="1">
      <alignment horizontal="center" vertical="center"/>
    </xf>
    <xf numFmtId="42" fontId="2" fillId="2" borderId="13" xfId="0" applyNumberFormat="1" applyFont="1" applyFill="1" applyBorder="1" applyAlignment="1">
      <alignment horizontal="center" vertical="center"/>
    </xf>
    <xf numFmtId="0" fontId="0" fillId="0" borderId="0" xfId="0" applyBorder="1" applyAlignment="1">
      <alignment vertical="center"/>
    </xf>
    <xf numFmtId="0" fontId="0" fillId="0" borderId="2" xfId="0" applyBorder="1" applyAlignment="1">
      <alignment vertical="center"/>
    </xf>
    <xf numFmtId="0" fontId="0" fillId="0" borderId="0" xfId="0" applyBorder="1" applyAlignment="1">
      <alignment horizontal="center" vertical="center"/>
    </xf>
    <xf numFmtId="42" fontId="0" fillId="0" borderId="0" xfId="0" applyNumberFormat="1" applyBorder="1" applyAlignment="1">
      <alignment vertical="center"/>
    </xf>
    <xf numFmtId="43" fontId="0" fillId="0" borderId="0" xfId="0" applyNumberFormat="1" applyBorder="1" applyAlignment="1">
      <alignment horizontal="center" vertical="center"/>
    </xf>
    <xf numFmtId="43" fontId="2" fillId="2" borderId="21" xfId="0" applyNumberFormat="1" applyFont="1" applyFill="1" applyBorder="1" applyAlignment="1">
      <alignment horizontal="right" vertical="center"/>
    </xf>
    <xf numFmtId="43" fontId="0" fillId="0" borderId="22" xfId="0" applyNumberFormat="1" applyBorder="1" applyAlignment="1">
      <alignment horizontal="center" vertical="center"/>
    </xf>
    <xf numFmtId="42" fontId="2" fillId="2" borderId="21" xfId="0" applyNumberFormat="1" applyFont="1" applyFill="1" applyBorder="1" applyAlignment="1">
      <alignment horizontal="right" vertical="center"/>
    </xf>
    <xf numFmtId="42" fontId="2" fillId="2" borderId="11" xfId="0" applyNumberFormat="1" applyFont="1" applyFill="1" applyBorder="1" applyAlignment="1">
      <alignment horizontal="right" vertical="center"/>
    </xf>
    <xf numFmtId="42" fontId="0" fillId="0" borderId="5" xfId="0" applyNumberFormat="1" applyBorder="1"/>
    <xf numFmtId="42" fontId="0" fillId="0" borderId="20" xfId="0" applyNumberFormat="1" applyBorder="1"/>
    <xf numFmtId="42" fontId="0" fillId="0" borderId="16" xfId="0" applyNumberFormat="1" applyBorder="1"/>
    <xf numFmtId="0" fontId="1" fillId="2" borderId="9" xfId="0" applyFont="1" applyFill="1" applyBorder="1" applyAlignment="1">
      <alignment vertical="center"/>
    </xf>
    <xf numFmtId="0" fontId="1" fillId="2" borderId="12" xfId="0" applyFont="1" applyFill="1" applyBorder="1" applyAlignment="1">
      <alignment horizontal="center" vertical="center"/>
    </xf>
    <xf numFmtId="42" fontId="1" fillId="2" borderId="12" xfId="0" applyNumberFormat="1" applyFont="1" applyFill="1" applyBorder="1" applyAlignment="1">
      <alignment vertical="center"/>
    </xf>
    <xf numFmtId="43" fontId="1" fillId="2" borderId="12" xfId="0" applyNumberFormat="1" applyFont="1" applyFill="1" applyBorder="1" applyAlignment="1">
      <alignment horizontal="center" vertical="center"/>
    </xf>
    <xf numFmtId="43" fontId="1" fillId="2" borderId="21" xfId="0" applyNumberFormat="1" applyFont="1" applyFill="1" applyBorder="1" applyAlignment="1">
      <alignment horizontal="center" vertical="center"/>
    </xf>
    <xf numFmtId="42" fontId="1" fillId="2" borderId="19" xfId="0" applyNumberFormat="1" applyFont="1" applyFill="1" applyBorder="1"/>
    <xf numFmtId="42" fontId="1" fillId="2" borderId="18" xfId="0" applyNumberFormat="1" applyFont="1" applyFill="1" applyBorder="1"/>
    <xf numFmtId="42" fontId="1" fillId="2" borderId="12" xfId="0" applyNumberFormat="1" applyFont="1" applyFill="1" applyBorder="1"/>
    <xf numFmtId="42" fontId="1" fillId="2" borderId="11" xfId="0" applyNumberFormat="1" applyFont="1" applyFill="1" applyBorder="1"/>
    <xf numFmtId="0" fontId="4" fillId="0" borderId="1"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3" fillId="0" borderId="6" xfId="0" applyFont="1"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0" fontId="0" fillId="0" borderId="6" xfId="0" applyBorder="1" applyAlignment="1">
      <alignment vertical="center" wrapText="1"/>
    </xf>
    <xf numFmtId="0" fontId="0" fillId="0" borderId="7" xfId="0" applyBorder="1" applyAlignment="1">
      <alignment wrapText="1"/>
    </xf>
    <xf numFmtId="0" fontId="0" fillId="0" borderId="8" xfId="0" applyBorder="1" applyAlignment="1">
      <alignment wrapText="1"/>
    </xf>
    <xf numFmtId="0" fontId="2" fillId="2" borderId="19"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21" xfId="0" applyFill="1" applyBorder="1" applyAlignment="1">
      <alignment horizontal="center" vertical="center" wrapText="1"/>
    </xf>
    <xf numFmtId="0" fontId="0" fillId="0" borderId="4" xfId="0" applyBorder="1" applyAlignment="1">
      <alignment vertical="center" wrapText="1"/>
    </xf>
    <xf numFmtId="0" fontId="0" fillId="0" borderId="0" xfId="0" applyBorder="1" applyAlignment="1">
      <alignment wrapText="1"/>
    </xf>
    <xf numFmtId="0" fontId="0" fillId="0" borderId="5" xfId="0" applyBorder="1" applyAlignment="1">
      <alignment wrapText="1"/>
    </xf>
    <xf numFmtId="42" fontId="2" fillId="2" borderId="10" xfId="0" applyNumberFormat="1" applyFont="1" applyFill="1" applyBorder="1" applyAlignment="1">
      <alignment horizontal="center" vertical="center" wrapText="1"/>
    </xf>
    <xf numFmtId="42" fontId="0" fillId="2" borderId="10" xfId="0" applyNumberFormat="1" applyFill="1" applyBorder="1" applyAlignment="1">
      <alignment horizontal="center" vertical="center" wrapText="1"/>
    </xf>
    <xf numFmtId="42" fontId="0" fillId="2" borderId="11" xfId="0" applyNumberFormat="1" applyFill="1" applyBorder="1" applyAlignment="1">
      <alignment horizontal="center" vertical="center" wrapText="1"/>
    </xf>
    <xf numFmtId="0" fontId="0" fillId="0" borderId="0" xfId="0" applyAlignment="1">
      <alignment wrapText="1"/>
    </xf>
    <xf numFmtId="0" fontId="0" fillId="0" borderId="7" xfId="0" applyBorder="1" applyAlignment="1">
      <alignment vertical="center" wrapText="1"/>
    </xf>
    <xf numFmtId="0" fontId="4" fillId="0" borderId="2" xfId="0" applyFont="1" applyBorder="1" applyAlignment="1">
      <alignment horizontal="center" vertical="center"/>
    </xf>
    <xf numFmtId="0" fontId="3" fillId="0" borderId="7" xfId="0" applyFont="1" applyBorder="1" applyAlignment="1">
      <alignment horizontal="center" vertical="center"/>
    </xf>
    <xf numFmtId="0" fontId="0" fillId="0" borderId="0" xfId="0" applyBorder="1" applyAlignment="1">
      <alignment vertical="center" wrapText="1"/>
    </xf>
    <xf numFmtId="43" fontId="0" fillId="0" borderId="20" xfId="0" applyNumberFormat="1"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42" fontId="0" fillId="0" borderId="23" xfId="0" applyNumberFormat="1" applyBorder="1" applyAlignment="1">
      <alignment horizontal="center" vertical="center"/>
    </xf>
    <xf numFmtId="42" fontId="0" fillId="0" borderId="16" xfId="0" applyNumberForma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2"/>
  <sheetViews>
    <sheetView tabSelected="1" workbookViewId="0">
      <pane ySplit="4" topLeftCell="A5" activePane="bottomLeft" state="frozen"/>
      <selection pane="bottomLeft" activeCell="A5" sqref="A5"/>
    </sheetView>
  </sheetViews>
  <sheetFormatPr defaultRowHeight="15" x14ac:dyDescent="0.25"/>
  <cols>
    <col min="1" max="1" width="16.7109375" customWidth="1"/>
    <col min="2" max="2" width="16.7109375" style="1" customWidth="1"/>
    <col min="3" max="3" width="15.7109375" style="2" customWidth="1"/>
    <col min="4" max="7" width="14.7109375" style="3" customWidth="1"/>
    <col min="8" max="11" width="14.7109375" style="2" customWidth="1"/>
  </cols>
  <sheetData>
    <row r="1" spans="1:11" ht="23.25" x14ac:dyDescent="0.25">
      <c r="A1" s="43" t="s">
        <v>25</v>
      </c>
      <c r="B1" s="44"/>
      <c r="C1" s="44"/>
      <c r="D1" s="44"/>
      <c r="E1" s="44"/>
      <c r="F1" s="44"/>
      <c r="G1" s="44"/>
      <c r="H1" s="44"/>
      <c r="I1" s="44"/>
      <c r="J1" s="44"/>
      <c r="K1" s="45"/>
    </row>
    <row r="2" spans="1:11" ht="19.5" thickBot="1" x14ac:dyDescent="0.3">
      <c r="A2" s="46" t="s">
        <v>23</v>
      </c>
      <c r="B2" s="47"/>
      <c r="C2" s="47"/>
      <c r="D2" s="47"/>
      <c r="E2" s="47"/>
      <c r="F2" s="47"/>
      <c r="G2" s="47"/>
      <c r="H2" s="47"/>
      <c r="I2" s="47"/>
      <c r="J2" s="47"/>
      <c r="K2" s="48"/>
    </row>
    <row r="3" spans="1:11" ht="16.5" customHeight="1" thickBot="1" x14ac:dyDescent="0.3">
      <c r="A3" s="19"/>
      <c r="B3" s="20" t="s">
        <v>1</v>
      </c>
      <c r="C3" s="20" t="s">
        <v>17</v>
      </c>
      <c r="D3" s="52" t="s">
        <v>10</v>
      </c>
      <c r="E3" s="53"/>
      <c r="F3" s="53"/>
      <c r="G3" s="54"/>
      <c r="H3" s="58" t="s">
        <v>16</v>
      </c>
      <c r="I3" s="59"/>
      <c r="J3" s="59"/>
      <c r="K3" s="60"/>
    </row>
    <row r="4" spans="1:11" ht="16.5" thickBot="1" x14ac:dyDescent="0.3">
      <c r="A4" s="17" t="s">
        <v>0</v>
      </c>
      <c r="B4" s="18" t="s">
        <v>11</v>
      </c>
      <c r="C4" s="21" t="s">
        <v>21</v>
      </c>
      <c r="D4" s="7" t="s">
        <v>2</v>
      </c>
      <c r="E4" s="7" t="s">
        <v>3</v>
      </c>
      <c r="F4" s="7" t="s">
        <v>4</v>
      </c>
      <c r="G4" s="27" t="s">
        <v>5</v>
      </c>
      <c r="H4" s="29" t="s">
        <v>2</v>
      </c>
      <c r="I4" s="6" t="s">
        <v>3</v>
      </c>
      <c r="J4" s="6" t="s">
        <v>4</v>
      </c>
      <c r="K4" s="30" t="s">
        <v>5</v>
      </c>
    </row>
    <row r="5" spans="1:11" x14ac:dyDescent="0.25">
      <c r="A5" s="9" t="s">
        <v>28</v>
      </c>
      <c r="B5" s="10" t="s">
        <v>6</v>
      </c>
      <c r="C5" s="11">
        <v>2212163</v>
      </c>
      <c r="D5" s="12">
        <v>29</v>
      </c>
      <c r="E5" s="12">
        <v>53</v>
      </c>
      <c r="F5" s="12">
        <v>18</v>
      </c>
      <c r="G5" s="28">
        <v>0</v>
      </c>
      <c r="H5" s="32">
        <f t="shared" ref="H5:H11" si="0">$C5*(D5/100)</f>
        <v>641527.2699999999</v>
      </c>
      <c r="I5" s="5">
        <f t="shared" ref="I5:I11" si="1">$C5*(E5/100)</f>
        <v>1172446.3900000001</v>
      </c>
      <c r="J5" s="5">
        <f t="shared" ref="J5:J11" si="2">$C5*(F5/100)</f>
        <v>398189.33999999997</v>
      </c>
      <c r="K5" s="33">
        <f t="shared" ref="K5:K11" si="3">$C5*(G5/100)</f>
        <v>0</v>
      </c>
    </row>
    <row r="6" spans="1:11" x14ac:dyDescent="0.25">
      <c r="A6" s="9" t="s">
        <v>29</v>
      </c>
      <c r="B6" s="10" t="s">
        <v>8</v>
      </c>
      <c r="C6" s="11">
        <v>215000</v>
      </c>
      <c r="D6" s="12">
        <v>0</v>
      </c>
      <c r="E6" s="12">
        <v>100</v>
      </c>
      <c r="F6" s="12">
        <v>0</v>
      </c>
      <c r="G6" s="28">
        <v>0</v>
      </c>
      <c r="H6" s="32">
        <f t="shared" si="0"/>
        <v>0</v>
      </c>
      <c r="I6" s="5">
        <f t="shared" si="1"/>
        <v>215000</v>
      </c>
      <c r="J6" s="5">
        <f t="shared" si="2"/>
        <v>0</v>
      </c>
      <c r="K6" s="33">
        <f t="shared" si="3"/>
        <v>0</v>
      </c>
    </row>
    <row r="7" spans="1:11" x14ac:dyDescent="0.25">
      <c r="A7" s="9" t="s">
        <v>29</v>
      </c>
      <c r="B7" s="10" t="s">
        <v>6</v>
      </c>
      <c r="C7" s="11">
        <v>100000</v>
      </c>
      <c r="D7" s="12">
        <v>0</v>
      </c>
      <c r="E7" s="12">
        <v>100</v>
      </c>
      <c r="F7" s="12">
        <v>0</v>
      </c>
      <c r="G7" s="28">
        <v>0</v>
      </c>
      <c r="H7" s="32">
        <f t="shared" si="0"/>
        <v>0</v>
      </c>
      <c r="I7" s="5">
        <f t="shared" si="1"/>
        <v>100000</v>
      </c>
      <c r="J7" s="5">
        <f t="shared" si="2"/>
        <v>0</v>
      </c>
      <c r="K7" s="33">
        <f t="shared" si="3"/>
        <v>0</v>
      </c>
    </row>
    <row r="8" spans="1:11" x14ac:dyDescent="0.25">
      <c r="A8" s="9" t="s">
        <v>30</v>
      </c>
      <c r="B8" s="10" t="s">
        <v>7</v>
      </c>
      <c r="C8" s="11">
        <v>50000</v>
      </c>
      <c r="D8" s="12">
        <v>0</v>
      </c>
      <c r="E8" s="12">
        <v>100</v>
      </c>
      <c r="F8" s="12">
        <v>0</v>
      </c>
      <c r="G8" s="28">
        <v>0</v>
      </c>
      <c r="H8" s="32">
        <f t="shared" si="0"/>
        <v>0</v>
      </c>
      <c r="I8" s="5">
        <f t="shared" si="1"/>
        <v>50000</v>
      </c>
      <c r="J8" s="5">
        <f t="shared" si="2"/>
        <v>0</v>
      </c>
      <c r="K8" s="33">
        <f t="shared" si="3"/>
        <v>0</v>
      </c>
    </row>
    <row r="9" spans="1:11" x14ac:dyDescent="0.25">
      <c r="A9" s="9" t="s">
        <v>30</v>
      </c>
      <c r="B9" s="10" t="s">
        <v>9</v>
      </c>
      <c r="C9" s="11">
        <v>338000</v>
      </c>
      <c r="D9" s="12">
        <v>0</v>
      </c>
      <c r="E9" s="12">
        <v>100</v>
      </c>
      <c r="F9" s="12">
        <v>0</v>
      </c>
      <c r="G9" s="28">
        <v>0</v>
      </c>
      <c r="H9" s="32">
        <f t="shared" si="0"/>
        <v>0</v>
      </c>
      <c r="I9" s="5">
        <f t="shared" si="1"/>
        <v>338000</v>
      </c>
      <c r="J9" s="5">
        <f t="shared" si="2"/>
        <v>0</v>
      </c>
      <c r="K9" s="33">
        <f t="shared" si="3"/>
        <v>0</v>
      </c>
    </row>
    <row r="10" spans="1:11" x14ac:dyDescent="0.25">
      <c r="A10" s="9" t="s">
        <v>30</v>
      </c>
      <c r="B10" s="10" t="s">
        <v>6</v>
      </c>
      <c r="C10" s="11">
        <v>650000</v>
      </c>
      <c r="D10" s="12">
        <v>53</v>
      </c>
      <c r="E10" s="12">
        <v>47</v>
      </c>
      <c r="F10" s="12">
        <v>0</v>
      </c>
      <c r="G10" s="28">
        <v>0</v>
      </c>
      <c r="H10" s="32">
        <f t="shared" si="0"/>
        <v>344500</v>
      </c>
      <c r="I10" s="5">
        <f t="shared" si="1"/>
        <v>305500</v>
      </c>
      <c r="J10" s="5">
        <f t="shared" si="2"/>
        <v>0</v>
      </c>
      <c r="K10" s="33">
        <f t="shared" si="3"/>
        <v>0</v>
      </c>
    </row>
    <row r="11" spans="1:11" x14ac:dyDescent="0.25">
      <c r="A11" s="9" t="s">
        <v>31</v>
      </c>
      <c r="B11" s="10" t="s">
        <v>7</v>
      </c>
      <c r="C11" s="11">
        <v>87107</v>
      </c>
      <c r="D11" s="12">
        <v>0</v>
      </c>
      <c r="E11" s="12">
        <v>0</v>
      </c>
      <c r="F11" s="12">
        <v>0</v>
      </c>
      <c r="G11" s="28">
        <v>100</v>
      </c>
      <c r="H11" s="32">
        <f t="shared" si="0"/>
        <v>0</v>
      </c>
      <c r="I11" s="5">
        <f t="shared" si="1"/>
        <v>0</v>
      </c>
      <c r="J11" s="5">
        <f t="shared" si="2"/>
        <v>0</v>
      </c>
      <c r="K11" s="33">
        <f t="shared" si="3"/>
        <v>87107</v>
      </c>
    </row>
    <row r="12" spans="1:11" x14ac:dyDescent="0.25">
      <c r="A12" s="9" t="s">
        <v>31</v>
      </c>
      <c r="B12" s="10" t="s">
        <v>12</v>
      </c>
      <c r="C12" s="11">
        <v>2402223</v>
      </c>
      <c r="D12" s="12">
        <v>100</v>
      </c>
      <c r="E12" s="12">
        <v>0</v>
      </c>
      <c r="F12" s="12">
        <v>0</v>
      </c>
      <c r="G12" s="28">
        <v>0</v>
      </c>
      <c r="H12" s="32">
        <f t="shared" ref="H12:K12" si="4">$C12*(D12/100)</f>
        <v>2402223</v>
      </c>
      <c r="I12" s="5">
        <f t="shared" si="4"/>
        <v>0</v>
      </c>
      <c r="J12" s="5">
        <f t="shared" si="4"/>
        <v>0</v>
      </c>
      <c r="K12" s="33">
        <f t="shared" si="4"/>
        <v>0</v>
      </c>
    </row>
    <row r="13" spans="1:11" x14ac:dyDescent="0.25">
      <c r="A13" s="9" t="s">
        <v>31</v>
      </c>
      <c r="B13" s="10" t="s">
        <v>6</v>
      </c>
      <c r="C13" s="11">
        <v>4614600</v>
      </c>
      <c r="D13" s="12">
        <v>56.07</v>
      </c>
      <c r="E13" s="12">
        <v>29.74</v>
      </c>
      <c r="F13" s="12">
        <v>14.19</v>
      </c>
      <c r="G13" s="28">
        <v>0</v>
      </c>
      <c r="H13" s="32">
        <f t="shared" ref="H13:H28" si="5">$C13*(D13/100)</f>
        <v>2587406.2199999997</v>
      </c>
      <c r="I13" s="5">
        <f t="shared" ref="I13:I28" si="6">$C13*(E13/100)</f>
        <v>1372382.04</v>
      </c>
      <c r="J13" s="5">
        <f t="shared" ref="J13:J28" si="7">$C13*(F13/100)</f>
        <v>654811.74</v>
      </c>
      <c r="K13" s="33">
        <f t="shared" ref="K13:K28" si="8">$C13*(G13/100)</f>
        <v>0</v>
      </c>
    </row>
    <row r="14" spans="1:11" x14ac:dyDescent="0.25">
      <c r="A14" s="9" t="s">
        <v>32</v>
      </c>
      <c r="B14" s="10" t="s">
        <v>7</v>
      </c>
      <c r="C14" s="11">
        <v>5600000</v>
      </c>
      <c r="D14" s="12">
        <v>0</v>
      </c>
      <c r="E14" s="12">
        <v>0</v>
      </c>
      <c r="F14" s="12">
        <v>100</v>
      </c>
      <c r="G14" s="28">
        <v>0</v>
      </c>
      <c r="H14" s="32">
        <f t="shared" si="5"/>
        <v>0</v>
      </c>
      <c r="I14" s="5">
        <f t="shared" si="6"/>
        <v>0</v>
      </c>
      <c r="J14" s="5">
        <f t="shared" si="7"/>
        <v>5600000</v>
      </c>
      <c r="K14" s="33">
        <f t="shared" si="8"/>
        <v>0</v>
      </c>
    </row>
    <row r="15" spans="1:11" x14ac:dyDescent="0.25">
      <c r="A15" s="9" t="s">
        <v>32</v>
      </c>
      <c r="B15" s="10" t="s">
        <v>12</v>
      </c>
      <c r="C15" s="11">
        <v>4224167</v>
      </c>
      <c r="D15" s="12">
        <v>100</v>
      </c>
      <c r="E15" s="12">
        <v>0</v>
      </c>
      <c r="F15" s="12">
        <v>0</v>
      </c>
      <c r="G15" s="28">
        <v>0</v>
      </c>
      <c r="H15" s="32">
        <f t="shared" si="5"/>
        <v>4224167</v>
      </c>
      <c r="I15" s="5">
        <f t="shared" si="6"/>
        <v>0</v>
      </c>
      <c r="J15" s="5">
        <f t="shared" si="7"/>
        <v>0</v>
      </c>
      <c r="K15" s="33">
        <f t="shared" si="8"/>
        <v>0</v>
      </c>
    </row>
    <row r="16" spans="1:11" x14ac:dyDescent="0.25">
      <c r="A16" s="9" t="s">
        <v>32</v>
      </c>
      <c r="B16" s="10" t="s">
        <v>6</v>
      </c>
      <c r="C16" s="11">
        <v>969568</v>
      </c>
      <c r="D16" s="12">
        <v>100</v>
      </c>
      <c r="E16" s="12">
        <v>0</v>
      </c>
      <c r="F16" s="12">
        <v>0</v>
      </c>
      <c r="G16" s="28">
        <v>0</v>
      </c>
      <c r="H16" s="32">
        <f t="shared" si="5"/>
        <v>969568</v>
      </c>
      <c r="I16" s="5">
        <f t="shared" si="6"/>
        <v>0</v>
      </c>
      <c r="J16" s="5">
        <f t="shared" si="7"/>
        <v>0</v>
      </c>
      <c r="K16" s="33">
        <f t="shared" si="8"/>
        <v>0</v>
      </c>
    </row>
    <row r="17" spans="1:11" x14ac:dyDescent="0.25">
      <c r="A17" s="9" t="s">
        <v>33</v>
      </c>
      <c r="B17" s="10" t="s">
        <v>7</v>
      </c>
      <c r="C17" s="11">
        <v>15000</v>
      </c>
      <c r="D17" s="12">
        <v>0</v>
      </c>
      <c r="E17" s="12">
        <v>100</v>
      </c>
      <c r="F17" s="12">
        <v>0</v>
      </c>
      <c r="G17" s="28">
        <v>0</v>
      </c>
      <c r="H17" s="32">
        <f t="shared" si="5"/>
        <v>0</v>
      </c>
      <c r="I17" s="5">
        <f t="shared" si="6"/>
        <v>15000</v>
      </c>
      <c r="J17" s="5">
        <f t="shared" si="7"/>
        <v>0</v>
      </c>
      <c r="K17" s="33">
        <f t="shared" si="8"/>
        <v>0</v>
      </c>
    </row>
    <row r="18" spans="1:11" x14ac:dyDescent="0.25">
      <c r="A18" s="9" t="s">
        <v>33</v>
      </c>
      <c r="B18" s="10" t="s">
        <v>12</v>
      </c>
      <c r="C18" s="11">
        <v>120000</v>
      </c>
      <c r="D18" s="12">
        <v>0</v>
      </c>
      <c r="E18" s="12">
        <v>100</v>
      </c>
      <c r="F18" s="12">
        <v>0</v>
      </c>
      <c r="G18" s="28">
        <v>0</v>
      </c>
      <c r="H18" s="32">
        <f t="shared" si="5"/>
        <v>0</v>
      </c>
      <c r="I18" s="5">
        <f t="shared" si="6"/>
        <v>120000</v>
      </c>
      <c r="J18" s="5">
        <f t="shared" si="7"/>
        <v>0</v>
      </c>
      <c r="K18" s="33">
        <f t="shared" si="8"/>
        <v>0</v>
      </c>
    </row>
    <row r="19" spans="1:11" x14ac:dyDescent="0.25">
      <c r="A19" s="9" t="s">
        <v>33</v>
      </c>
      <c r="B19" s="10" t="s">
        <v>8</v>
      </c>
      <c r="C19" s="11">
        <v>1650000</v>
      </c>
      <c r="D19" s="12">
        <v>0</v>
      </c>
      <c r="E19" s="12">
        <v>100</v>
      </c>
      <c r="F19" s="12">
        <v>0</v>
      </c>
      <c r="G19" s="28">
        <v>0</v>
      </c>
      <c r="H19" s="32">
        <f t="shared" si="5"/>
        <v>0</v>
      </c>
      <c r="I19" s="5">
        <f t="shared" si="6"/>
        <v>1650000</v>
      </c>
      <c r="J19" s="5">
        <f t="shared" si="7"/>
        <v>0</v>
      </c>
      <c r="K19" s="33">
        <f t="shared" si="8"/>
        <v>0</v>
      </c>
    </row>
    <row r="20" spans="1:11" x14ac:dyDescent="0.25">
      <c r="A20" s="9" t="s">
        <v>33</v>
      </c>
      <c r="B20" s="10" t="s">
        <v>9</v>
      </c>
      <c r="C20" s="11">
        <v>960000</v>
      </c>
      <c r="D20" s="12">
        <v>0</v>
      </c>
      <c r="E20" s="12">
        <v>100</v>
      </c>
      <c r="F20" s="12">
        <v>0</v>
      </c>
      <c r="G20" s="28">
        <v>0</v>
      </c>
      <c r="H20" s="32">
        <f t="shared" si="5"/>
        <v>0</v>
      </c>
      <c r="I20" s="5">
        <f t="shared" si="6"/>
        <v>960000</v>
      </c>
      <c r="J20" s="5">
        <f t="shared" si="7"/>
        <v>0</v>
      </c>
      <c r="K20" s="33">
        <f t="shared" si="8"/>
        <v>0</v>
      </c>
    </row>
    <row r="21" spans="1:11" x14ac:dyDescent="0.25">
      <c r="A21" s="9" t="s">
        <v>33</v>
      </c>
      <c r="B21" s="10" t="s">
        <v>6</v>
      </c>
      <c r="C21" s="11">
        <v>1988198</v>
      </c>
      <c r="D21" s="12">
        <v>0</v>
      </c>
      <c r="E21" s="12">
        <v>100</v>
      </c>
      <c r="F21" s="12">
        <v>0</v>
      </c>
      <c r="G21" s="28">
        <v>0</v>
      </c>
      <c r="H21" s="32">
        <f t="shared" si="5"/>
        <v>0</v>
      </c>
      <c r="I21" s="5">
        <f t="shared" si="6"/>
        <v>1988198</v>
      </c>
      <c r="J21" s="5">
        <f t="shared" si="7"/>
        <v>0</v>
      </c>
      <c r="K21" s="33">
        <f t="shared" si="8"/>
        <v>0</v>
      </c>
    </row>
    <row r="22" spans="1:11" x14ac:dyDescent="0.25">
      <c r="A22" s="9" t="s">
        <v>34</v>
      </c>
      <c r="B22" s="10" t="s">
        <v>7</v>
      </c>
      <c r="C22" s="11">
        <v>340000</v>
      </c>
      <c r="D22" s="12">
        <v>0</v>
      </c>
      <c r="E22" s="12">
        <v>0</v>
      </c>
      <c r="F22" s="12">
        <v>100</v>
      </c>
      <c r="G22" s="28">
        <v>0</v>
      </c>
      <c r="H22" s="32">
        <f t="shared" si="5"/>
        <v>0</v>
      </c>
      <c r="I22" s="5">
        <f t="shared" si="6"/>
        <v>0</v>
      </c>
      <c r="J22" s="5">
        <f t="shared" si="7"/>
        <v>340000</v>
      </c>
      <c r="K22" s="33">
        <f t="shared" si="8"/>
        <v>0</v>
      </c>
    </row>
    <row r="23" spans="1:11" x14ac:dyDescent="0.25">
      <c r="A23" s="9" t="s">
        <v>34</v>
      </c>
      <c r="B23" s="10" t="s">
        <v>6</v>
      </c>
      <c r="C23" s="11">
        <v>90000</v>
      </c>
      <c r="D23" s="12">
        <v>0</v>
      </c>
      <c r="E23" s="12">
        <v>100</v>
      </c>
      <c r="F23" s="12">
        <v>0</v>
      </c>
      <c r="G23" s="28">
        <v>0</v>
      </c>
      <c r="H23" s="32">
        <f t="shared" si="5"/>
        <v>0</v>
      </c>
      <c r="I23" s="5">
        <f t="shared" si="6"/>
        <v>90000</v>
      </c>
      <c r="J23" s="5">
        <f t="shared" si="7"/>
        <v>0</v>
      </c>
      <c r="K23" s="33">
        <f t="shared" si="8"/>
        <v>0</v>
      </c>
    </row>
    <row r="24" spans="1:11" x14ac:dyDescent="0.25">
      <c r="A24" s="9" t="s">
        <v>35</v>
      </c>
      <c r="B24" s="10" t="s">
        <v>8</v>
      </c>
      <c r="C24" s="11">
        <v>885000</v>
      </c>
      <c r="D24" s="12">
        <v>100</v>
      </c>
      <c r="E24" s="12">
        <v>0</v>
      </c>
      <c r="F24" s="12">
        <v>0</v>
      </c>
      <c r="G24" s="28">
        <v>0</v>
      </c>
      <c r="H24" s="32">
        <f t="shared" si="5"/>
        <v>885000</v>
      </c>
      <c r="I24" s="5">
        <f t="shared" si="6"/>
        <v>0</v>
      </c>
      <c r="J24" s="5">
        <f t="shared" si="7"/>
        <v>0</v>
      </c>
      <c r="K24" s="33">
        <f t="shared" si="8"/>
        <v>0</v>
      </c>
    </row>
    <row r="25" spans="1:11" x14ac:dyDescent="0.25">
      <c r="A25" s="9" t="s">
        <v>35</v>
      </c>
      <c r="B25" s="10" t="s">
        <v>6</v>
      </c>
      <c r="C25" s="11">
        <v>20000</v>
      </c>
      <c r="D25" s="12">
        <v>0</v>
      </c>
      <c r="E25" s="12">
        <v>100</v>
      </c>
      <c r="F25" s="12">
        <v>0</v>
      </c>
      <c r="G25" s="28">
        <v>0</v>
      </c>
      <c r="H25" s="32">
        <f t="shared" si="5"/>
        <v>0</v>
      </c>
      <c r="I25" s="5">
        <f t="shared" si="6"/>
        <v>20000</v>
      </c>
      <c r="J25" s="5">
        <f t="shared" si="7"/>
        <v>0</v>
      </c>
      <c r="K25" s="33">
        <f t="shared" si="8"/>
        <v>0</v>
      </c>
    </row>
    <row r="26" spans="1:11" x14ac:dyDescent="0.25">
      <c r="A26" s="9" t="s">
        <v>36</v>
      </c>
      <c r="B26" s="10" t="s">
        <v>7</v>
      </c>
      <c r="C26" s="11">
        <v>217500</v>
      </c>
      <c r="D26" s="12">
        <v>0</v>
      </c>
      <c r="E26" s="12">
        <v>0</v>
      </c>
      <c r="F26" s="12">
        <v>0</v>
      </c>
      <c r="G26" s="28">
        <v>100</v>
      </c>
      <c r="H26" s="32">
        <f t="shared" si="5"/>
        <v>0</v>
      </c>
      <c r="I26" s="5">
        <f t="shared" si="6"/>
        <v>0</v>
      </c>
      <c r="J26" s="5">
        <f t="shared" si="7"/>
        <v>0</v>
      </c>
      <c r="K26" s="33">
        <f t="shared" si="8"/>
        <v>217500</v>
      </c>
    </row>
    <row r="27" spans="1:11" x14ac:dyDescent="0.25">
      <c r="A27" s="9" t="s">
        <v>36</v>
      </c>
      <c r="B27" s="10" t="s">
        <v>8</v>
      </c>
      <c r="C27" s="11">
        <v>320000</v>
      </c>
      <c r="D27" s="12">
        <v>0</v>
      </c>
      <c r="E27" s="12">
        <v>0</v>
      </c>
      <c r="F27" s="12">
        <v>0</v>
      </c>
      <c r="G27" s="28">
        <v>100</v>
      </c>
      <c r="H27" s="32">
        <f t="shared" si="5"/>
        <v>0</v>
      </c>
      <c r="I27" s="5">
        <f t="shared" si="6"/>
        <v>0</v>
      </c>
      <c r="J27" s="5">
        <f t="shared" si="7"/>
        <v>0</v>
      </c>
      <c r="K27" s="33">
        <f t="shared" si="8"/>
        <v>320000</v>
      </c>
    </row>
    <row r="28" spans="1:11" x14ac:dyDescent="0.25">
      <c r="A28" s="9" t="s">
        <v>36</v>
      </c>
      <c r="B28" s="10" t="s">
        <v>6</v>
      </c>
      <c r="C28" s="11">
        <v>2192938</v>
      </c>
      <c r="D28" s="12">
        <v>0</v>
      </c>
      <c r="E28" s="12">
        <v>0</v>
      </c>
      <c r="F28" s="12">
        <v>0</v>
      </c>
      <c r="G28" s="28">
        <v>100</v>
      </c>
      <c r="H28" s="32">
        <f t="shared" si="5"/>
        <v>0</v>
      </c>
      <c r="I28" s="5">
        <f t="shared" si="6"/>
        <v>0</v>
      </c>
      <c r="J28" s="5">
        <f t="shared" si="7"/>
        <v>0</v>
      </c>
      <c r="K28" s="33">
        <f t="shared" si="8"/>
        <v>2192938</v>
      </c>
    </row>
    <row r="29" spans="1:11" x14ac:dyDescent="0.25">
      <c r="A29" s="9" t="s">
        <v>37</v>
      </c>
      <c r="B29" s="10" t="s">
        <v>6</v>
      </c>
      <c r="C29" s="11">
        <v>20000</v>
      </c>
      <c r="D29" s="12">
        <v>0</v>
      </c>
      <c r="E29" s="12">
        <v>100</v>
      </c>
      <c r="F29" s="12">
        <v>0</v>
      </c>
      <c r="G29" s="28">
        <v>0</v>
      </c>
      <c r="H29" s="32">
        <f t="shared" ref="H29:H36" si="9">$C29*(D29/100)</f>
        <v>0</v>
      </c>
      <c r="I29" s="5">
        <f t="shared" ref="I29:I36" si="10">$C29*(E29/100)</f>
        <v>20000</v>
      </c>
      <c r="J29" s="5">
        <f t="shared" ref="J29:J36" si="11">$C29*(F29/100)</f>
        <v>0</v>
      </c>
      <c r="K29" s="33">
        <f t="shared" ref="K29:K36" si="12">$C29*(G29/100)</f>
        <v>0</v>
      </c>
    </row>
    <row r="30" spans="1:11" x14ac:dyDescent="0.25">
      <c r="A30" s="9" t="s">
        <v>38</v>
      </c>
      <c r="B30" s="10" t="s">
        <v>7</v>
      </c>
      <c r="C30" s="11">
        <v>125000</v>
      </c>
      <c r="D30" s="12">
        <v>0</v>
      </c>
      <c r="E30" s="12">
        <v>100</v>
      </c>
      <c r="F30" s="12">
        <v>0</v>
      </c>
      <c r="G30" s="28">
        <v>0</v>
      </c>
      <c r="H30" s="32">
        <f t="shared" si="9"/>
        <v>0</v>
      </c>
      <c r="I30" s="5">
        <f t="shared" si="10"/>
        <v>125000</v>
      </c>
      <c r="J30" s="5">
        <f t="shared" si="11"/>
        <v>0</v>
      </c>
      <c r="K30" s="33">
        <f t="shared" si="12"/>
        <v>0</v>
      </c>
    </row>
    <row r="31" spans="1:11" x14ac:dyDescent="0.25">
      <c r="A31" s="9" t="s">
        <v>38</v>
      </c>
      <c r="B31" s="10" t="s">
        <v>9</v>
      </c>
      <c r="C31" s="11">
        <v>625000</v>
      </c>
      <c r="D31" s="12">
        <v>48</v>
      </c>
      <c r="E31" s="12">
        <v>52</v>
      </c>
      <c r="F31" s="12">
        <v>0</v>
      </c>
      <c r="G31" s="28">
        <v>0</v>
      </c>
      <c r="H31" s="32">
        <f t="shared" si="9"/>
        <v>300000</v>
      </c>
      <c r="I31" s="5">
        <f t="shared" si="10"/>
        <v>325000</v>
      </c>
      <c r="J31" s="5">
        <f t="shared" si="11"/>
        <v>0</v>
      </c>
      <c r="K31" s="33">
        <f t="shared" si="12"/>
        <v>0</v>
      </c>
    </row>
    <row r="32" spans="1:11" x14ac:dyDescent="0.25">
      <c r="A32" s="9" t="s">
        <v>38</v>
      </c>
      <c r="B32" s="10" t="s">
        <v>6</v>
      </c>
      <c r="C32" s="11">
        <v>570890</v>
      </c>
      <c r="D32" s="12">
        <v>65</v>
      </c>
      <c r="E32" s="12">
        <v>35</v>
      </c>
      <c r="F32" s="12">
        <v>0</v>
      </c>
      <c r="G32" s="28">
        <v>0</v>
      </c>
      <c r="H32" s="32">
        <f t="shared" si="9"/>
        <v>371078.5</v>
      </c>
      <c r="I32" s="5">
        <f t="shared" si="10"/>
        <v>199811.5</v>
      </c>
      <c r="J32" s="5">
        <f t="shared" si="11"/>
        <v>0</v>
      </c>
      <c r="K32" s="33">
        <f t="shared" si="12"/>
        <v>0</v>
      </c>
    </row>
    <row r="33" spans="1:11" x14ac:dyDescent="0.25">
      <c r="A33" s="9" t="s">
        <v>39</v>
      </c>
      <c r="B33" s="10" t="s">
        <v>7</v>
      </c>
      <c r="C33" s="11">
        <v>975000</v>
      </c>
      <c r="D33" s="12">
        <v>15.38</v>
      </c>
      <c r="E33" s="12">
        <v>84.62</v>
      </c>
      <c r="F33" s="12">
        <v>0</v>
      </c>
      <c r="G33" s="28">
        <v>0</v>
      </c>
      <c r="H33" s="32">
        <f t="shared" si="9"/>
        <v>149955.00000000003</v>
      </c>
      <c r="I33" s="5">
        <f t="shared" si="10"/>
        <v>825045.00000000012</v>
      </c>
      <c r="J33" s="5">
        <f t="shared" si="11"/>
        <v>0</v>
      </c>
      <c r="K33" s="33">
        <f t="shared" si="12"/>
        <v>0</v>
      </c>
    </row>
    <row r="34" spans="1:11" x14ac:dyDescent="0.25">
      <c r="A34" s="9" t="s">
        <v>39</v>
      </c>
      <c r="B34" s="10" t="s">
        <v>8</v>
      </c>
      <c r="C34" s="11">
        <v>1202445</v>
      </c>
      <c r="D34" s="12">
        <v>68.81</v>
      </c>
      <c r="E34" s="12">
        <v>31.19</v>
      </c>
      <c r="F34" s="12">
        <v>0</v>
      </c>
      <c r="G34" s="28">
        <v>0</v>
      </c>
      <c r="H34" s="32">
        <f t="shared" si="9"/>
        <v>827402.40450000006</v>
      </c>
      <c r="I34" s="5">
        <f t="shared" si="10"/>
        <v>375042.5955</v>
      </c>
      <c r="J34" s="5">
        <f t="shared" si="11"/>
        <v>0</v>
      </c>
      <c r="K34" s="33">
        <f t="shared" si="12"/>
        <v>0</v>
      </c>
    </row>
    <row r="35" spans="1:11" x14ac:dyDescent="0.25">
      <c r="A35" s="9" t="s">
        <v>39</v>
      </c>
      <c r="B35" s="10" t="s">
        <v>9</v>
      </c>
      <c r="C35" s="11">
        <v>2560009</v>
      </c>
      <c r="D35" s="12">
        <v>94.14</v>
      </c>
      <c r="E35" s="12">
        <v>5.86</v>
      </c>
      <c r="F35" s="12">
        <v>0</v>
      </c>
      <c r="G35" s="28">
        <v>0</v>
      </c>
      <c r="H35" s="32">
        <f t="shared" si="9"/>
        <v>2409992.4726</v>
      </c>
      <c r="I35" s="5">
        <f t="shared" si="10"/>
        <v>150016.52740000002</v>
      </c>
      <c r="J35" s="5">
        <f t="shared" si="11"/>
        <v>0</v>
      </c>
      <c r="K35" s="33">
        <f t="shared" si="12"/>
        <v>0</v>
      </c>
    </row>
    <row r="36" spans="1:11" x14ac:dyDescent="0.25">
      <c r="A36" s="9" t="s">
        <v>39</v>
      </c>
      <c r="B36" s="10" t="s">
        <v>6</v>
      </c>
      <c r="C36" s="11">
        <v>3823227</v>
      </c>
      <c r="D36" s="12">
        <v>31.25</v>
      </c>
      <c r="E36" s="12">
        <v>20.6</v>
      </c>
      <c r="F36" s="12">
        <v>48.15</v>
      </c>
      <c r="G36" s="28"/>
      <c r="H36" s="32">
        <f t="shared" si="9"/>
        <v>1194758.4375</v>
      </c>
      <c r="I36" s="5">
        <f t="shared" si="10"/>
        <v>787584.7620000001</v>
      </c>
      <c r="J36" s="5">
        <f t="shared" si="11"/>
        <v>1840883.8004999999</v>
      </c>
      <c r="K36" s="33">
        <f t="shared" si="12"/>
        <v>0</v>
      </c>
    </row>
    <row r="37" spans="1:11" x14ac:dyDescent="0.25">
      <c r="A37" s="9" t="s">
        <v>40</v>
      </c>
      <c r="B37" s="10" t="s">
        <v>12</v>
      </c>
      <c r="C37" s="11">
        <v>294019</v>
      </c>
      <c r="D37" s="12">
        <v>0</v>
      </c>
      <c r="E37" s="12">
        <v>100</v>
      </c>
      <c r="F37" s="12">
        <v>0</v>
      </c>
      <c r="G37" s="28">
        <v>0</v>
      </c>
      <c r="H37" s="32">
        <f t="shared" ref="H37:H40" si="13">$C37*(D37/100)</f>
        <v>0</v>
      </c>
      <c r="I37" s="5">
        <f t="shared" ref="I37:I40" si="14">$C37*(E37/100)</f>
        <v>294019</v>
      </c>
      <c r="J37" s="5">
        <f t="shared" ref="J37:J40" si="15">$C37*(F37/100)</f>
        <v>0</v>
      </c>
      <c r="K37" s="33">
        <f t="shared" ref="K37:K40" si="16">$C37*(G37/100)</f>
        <v>0</v>
      </c>
    </row>
    <row r="38" spans="1:11" x14ac:dyDescent="0.25">
      <c r="A38" s="9" t="s">
        <v>40</v>
      </c>
      <c r="B38" s="10" t="s">
        <v>6</v>
      </c>
      <c r="C38" s="11">
        <v>304018</v>
      </c>
      <c r="D38" s="12">
        <v>0</v>
      </c>
      <c r="E38" s="12">
        <v>100</v>
      </c>
      <c r="F38" s="12">
        <v>0</v>
      </c>
      <c r="G38" s="28">
        <v>0</v>
      </c>
      <c r="H38" s="32">
        <f t="shared" si="13"/>
        <v>0</v>
      </c>
      <c r="I38" s="5">
        <f t="shared" si="14"/>
        <v>304018</v>
      </c>
      <c r="J38" s="5">
        <f t="shared" si="15"/>
        <v>0</v>
      </c>
      <c r="K38" s="33">
        <f t="shared" si="16"/>
        <v>0</v>
      </c>
    </row>
    <row r="39" spans="1:11" x14ac:dyDescent="0.25">
      <c r="A39" s="9" t="s">
        <v>41</v>
      </c>
      <c r="B39" s="10" t="s">
        <v>12</v>
      </c>
      <c r="C39" s="11">
        <v>2960502</v>
      </c>
      <c r="D39" s="12">
        <v>60</v>
      </c>
      <c r="E39" s="12">
        <v>40</v>
      </c>
      <c r="F39" s="12">
        <v>0</v>
      </c>
      <c r="G39" s="28">
        <v>0</v>
      </c>
      <c r="H39" s="32">
        <f t="shared" si="13"/>
        <v>1776301.2</v>
      </c>
      <c r="I39" s="5">
        <f t="shared" si="14"/>
        <v>1184200.8</v>
      </c>
      <c r="J39" s="5">
        <f t="shared" si="15"/>
        <v>0</v>
      </c>
      <c r="K39" s="33">
        <f t="shared" si="16"/>
        <v>0</v>
      </c>
    </row>
    <row r="40" spans="1:11" x14ac:dyDescent="0.25">
      <c r="A40" s="9" t="s">
        <v>42</v>
      </c>
      <c r="B40" s="10" t="s">
        <v>6</v>
      </c>
      <c r="C40" s="11">
        <v>118475</v>
      </c>
      <c r="D40" s="12">
        <v>0</v>
      </c>
      <c r="E40" s="12">
        <v>100</v>
      </c>
      <c r="F40" s="12">
        <v>0</v>
      </c>
      <c r="G40" s="28">
        <v>0</v>
      </c>
      <c r="H40" s="32">
        <f t="shared" si="13"/>
        <v>0</v>
      </c>
      <c r="I40" s="5">
        <f t="shared" si="14"/>
        <v>118475</v>
      </c>
      <c r="J40" s="5">
        <f t="shared" si="15"/>
        <v>0</v>
      </c>
      <c r="K40" s="33">
        <f t="shared" si="16"/>
        <v>0</v>
      </c>
    </row>
    <row r="41" spans="1:11" x14ac:dyDescent="0.25">
      <c r="A41" s="9" t="s">
        <v>43</v>
      </c>
      <c r="B41" s="10" t="s">
        <v>12</v>
      </c>
      <c r="C41" s="11">
        <v>75000</v>
      </c>
      <c r="D41" s="12">
        <v>0</v>
      </c>
      <c r="E41" s="12">
        <v>100</v>
      </c>
      <c r="F41" s="12">
        <v>0</v>
      </c>
      <c r="G41" s="28">
        <v>0</v>
      </c>
      <c r="H41" s="32">
        <f t="shared" ref="H41:H46" si="17">$C41*(D41/100)</f>
        <v>0</v>
      </c>
      <c r="I41" s="5">
        <f t="shared" ref="I41:I46" si="18">$C41*(E41/100)</f>
        <v>75000</v>
      </c>
      <c r="J41" s="5">
        <f t="shared" ref="J41:J46" si="19">$C41*(F41/100)</f>
        <v>0</v>
      </c>
      <c r="K41" s="33">
        <f t="shared" ref="K41:K46" si="20">$C41*(G41/100)</f>
        <v>0</v>
      </c>
    </row>
    <row r="42" spans="1:11" x14ac:dyDescent="0.25">
      <c r="A42" s="9" t="s">
        <v>43</v>
      </c>
      <c r="B42" s="10" t="s">
        <v>9</v>
      </c>
      <c r="C42" s="11">
        <v>540000</v>
      </c>
      <c r="D42" s="12">
        <v>0</v>
      </c>
      <c r="E42" s="12">
        <v>100</v>
      </c>
      <c r="F42" s="12">
        <v>0</v>
      </c>
      <c r="G42" s="28">
        <v>0</v>
      </c>
      <c r="H42" s="32">
        <f t="shared" si="17"/>
        <v>0</v>
      </c>
      <c r="I42" s="5">
        <f t="shared" si="18"/>
        <v>540000</v>
      </c>
      <c r="J42" s="5">
        <f t="shared" si="19"/>
        <v>0</v>
      </c>
      <c r="K42" s="33">
        <f t="shared" si="20"/>
        <v>0</v>
      </c>
    </row>
    <row r="43" spans="1:11" x14ac:dyDescent="0.25">
      <c r="A43" s="9" t="s">
        <v>43</v>
      </c>
      <c r="B43" s="10" t="s">
        <v>6</v>
      </c>
      <c r="C43" s="11">
        <v>200000</v>
      </c>
      <c r="D43" s="12">
        <v>0</v>
      </c>
      <c r="E43" s="12">
        <v>100</v>
      </c>
      <c r="F43" s="12">
        <v>0</v>
      </c>
      <c r="G43" s="28">
        <v>0</v>
      </c>
      <c r="H43" s="32">
        <f t="shared" si="17"/>
        <v>0</v>
      </c>
      <c r="I43" s="5">
        <f t="shared" si="18"/>
        <v>200000</v>
      </c>
      <c r="J43" s="5">
        <f t="shared" si="19"/>
        <v>0</v>
      </c>
      <c r="K43" s="33">
        <f t="shared" si="20"/>
        <v>0</v>
      </c>
    </row>
    <row r="44" spans="1:11" x14ac:dyDescent="0.25">
      <c r="A44" s="9" t="s">
        <v>44</v>
      </c>
      <c r="B44" s="10" t="s">
        <v>7</v>
      </c>
      <c r="C44" s="11">
        <v>55000</v>
      </c>
      <c r="D44" s="12">
        <v>0</v>
      </c>
      <c r="E44" s="12">
        <v>100</v>
      </c>
      <c r="F44" s="12">
        <v>0</v>
      </c>
      <c r="G44" s="28">
        <v>0</v>
      </c>
      <c r="H44" s="32">
        <f t="shared" si="17"/>
        <v>0</v>
      </c>
      <c r="I44" s="5">
        <f t="shared" si="18"/>
        <v>55000</v>
      </c>
      <c r="J44" s="5">
        <f t="shared" si="19"/>
        <v>0</v>
      </c>
      <c r="K44" s="33">
        <f t="shared" si="20"/>
        <v>0</v>
      </c>
    </row>
    <row r="45" spans="1:11" x14ac:dyDescent="0.25">
      <c r="A45" s="9" t="s">
        <v>44</v>
      </c>
      <c r="B45" s="10" t="s">
        <v>9</v>
      </c>
      <c r="C45" s="11">
        <v>547915</v>
      </c>
      <c r="D45" s="12">
        <v>43</v>
      </c>
      <c r="E45" s="12">
        <v>57</v>
      </c>
      <c r="F45" s="12">
        <v>0</v>
      </c>
      <c r="G45" s="28">
        <v>0</v>
      </c>
      <c r="H45" s="32">
        <f t="shared" si="17"/>
        <v>235603.44999999998</v>
      </c>
      <c r="I45" s="5">
        <f t="shared" si="18"/>
        <v>312311.55</v>
      </c>
      <c r="J45" s="5">
        <f t="shared" si="19"/>
        <v>0</v>
      </c>
      <c r="K45" s="33">
        <f t="shared" si="20"/>
        <v>0</v>
      </c>
    </row>
    <row r="46" spans="1:11" x14ac:dyDescent="0.25">
      <c r="A46" s="9" t="s">
        <v>44</v>
      </c>
      <c r="B46" s="10" t="s">
        <v>6</v>
      </c>
      <c r="C46" s="11">
        <v>169622</v>
      </c>
      <c r="D46" s="12">
        <v>77</v>
      </c>
      <c r="E46" s="12">
        <v>23</v>
      </c>
      <c r="F46" s="12">
        <v>0</v>
      </c>
      <c r="G46" s="28">
        <v>0</v>
      </c>
      <c r="H46" s="32">
        <f t="shared" si="17"/>
        <v>130608.94</v>
      </c>
      <c r="I46" s="5">
        <f t="shared" si="18"/>
        <v>39013.060000000005</v>
      </c>
      <c r="J46" s="5">
        <f t="shared" si="19"/>
        <v>0</v>
      </c>
      <c r="K46" s="33">
        <f t="shared" si="20"/>
        <v>0</v>
      </c>
    </row>
    <row r="47" spans="1:11" x14ac:dyDescent="0.25">
      <c r="A47" s="9" t="s">
        <v>45</v>
      </c>
      <c r="B47" s="10" t="s">
        <v>7</v>
      </c>
      <c r="C47" s="11">
        <v>163545</v>
      </c>
      <c r="D47" s="12">
        <v>100</v>
      </c>
      <c r="E47" s="12">
        <v>0</v>
      </c>
      <c r="F47" s="12">
        <v>0</v>
      </c>
      <c r="G47" s="28">
        <v>0</v>
      </c>
      <c r="H47" s="32">
        <f t="shared" ref="H47:H70" si="21">$C47*(D47/100)</f>
        <v>163545</v>
      </c>
      <c r="I47" s="5">
        <f t="shared" ref="I47:I70" si="22">$C47*(E47/100)</f>
        <v>0</v>
      </c>
      <c r="J47" s="5">
        <f t="shared" ref="J47:J70" si="23">$C47*(F47/100)</f>
        <v>0</v>
      </c>
      <c r="K47" s="33">
        <f t="shared" ref="K47:K70" si="24">$C47*(G47/100)</f>
        <v>0</v>
      </c>
    </row>
    <row r="48" spans="1:11" x14ac:dyDescent="0.25">
      <c r="A48" s="9" t="s">
        <v>45</v>
      </c>
      <c r="B48" s="10" t="s">
        <v>12</v>
      </c>
      <c r="C48" s="11">
        <v>200000</v>
      </c>
      <c r="D48" s="12">
        <v>0</v>
      </c>
      <c r="E48" s="12">
        <v>100</v>
      </c>
      <c r="F48" s="12">
        <v>0</v>
      </c>
      <c r="G48" s="28">
        <v>0</v>
      </c>
      <c r="H48" s="32">
        <f t="shared" si="21"/>
        <v>0</v>
      </c>
      <c r="I48" s="5">
        <f t="shared" si="22"/>
        <v>200000</v>
      </c>
      <c r="J48" s="5">
        <f t="shared" si="23"/>
        <v>0</v>
      </c>
      <c r="K48" s="33">
        <f t="shared" si="24"/>
        <v>0</v>
      </c>
    </row>
    <row r="49" spans="1:11" x14ac:dyDescent="0.25">
      <c r="A49" s="9" t="s">
        <v>45</v>
      </c>
      <c r="B49" s="10" t="s">
        <v>6</v>
      </c>
      <c r="C49" s="11">
        <v>1114062</v>
      </c>
      <c r="D49" s="12">
        <v>0</v>
      </c>
      <c r="E49" s="12">
        <v>100</v>
      </c>
      <c r="F49" s="12">
        <v>0</v>
      </c>
      <c r="G49" s="28">
        <v>0</v>
      </c>
      <c r="H49" s="32">
        <f t="shared" si="21"/>
        <v>0</v>
      </c>
      <c r="I49" s="5">
        <f t="shared" si="22"/>
        <v>1114062</v>
      </c>
      <c r="J49" s="5">
        <f t="shared" si="23"/>
        <v>0</v>
      </c>
      <c r="K49" s="33">
        <f t="shared" si="24"/>
        <v>0</v>
      </c>
    </row>
    <row r="50" spans="1:11" x14ac:dyDescent="0.25">
      <c r="A50" s="9" t="s">
        <v>46</v>
      </c>
      <c r="B50" s="10" t="s">
        <v>7</v>
      </c>
      <c r="C50" s="11">
        <v>225000</v>
      </c>
      <c r="D50" s="12">
        <v>0</v>
      </c>
      <c r="E50" s="12">
        <v>100</v>
      </c>
      <c r="F50" s="12">
        <v>0</v>
      </c>
      <c r="G50" s="28">
        <v>0</v>
      </c>
      <c r="H50" s="32">
        <f t="shared" si="21"/>
        <v>0</v>
      </c>
      <c r="I50" s="5">
        <f t="shared" si="22"/>
        <v>225000</v>
      </c>
      <c r="J50" s="5">
        <f t="shared" si="23"/>
        <v>0</v>
      </c>
      <c r="K50" s="33">
        <f t="shared" si="24"/>
        <v>0</v>
      </c>
    </row>
    <row r="51" spans="1:11" x14ac:dyDescent="0.25">
      <c r="A51" s="9" t="s">
        <v>46</v>
      </c>
      <c r="B51" s="10" t="s">
        <v>8</v>
      </c>
      <c r="C51" s="11">
        <v>59300</v>
      </c>
      <c r="D51" s="12">
        <v>0</v>
      </c>
      <c r="E51" s="12">
        <v>100</v>
      </c>
      <c r="F51" s="12">
        <v>0</v>
      </c>
      <c r="G51" s="28">
        <v>0</v>
      </c>
      <c r="H51" s="32">
        <f t="shared" si="21"/>
        <v>0</v>
      </c>
      <c r="I51" s="5">
        <f t="shared" si="22"/>
        <v>59300</v>
      </c>
      <c r="J51" s="5">
        <f t="shared" si="23"/>
        <v>0</v>
      </c>
      <c r="K51" s="33">
        <f t="shared" si="24"/>
        <v>0</v>
      </c>
    </row>
    <row r="52" spans="1:11" x14ac:dyDescent="0.25">
      <c r="A52" s="9" t="s">
        <v>46</v>
      </c>
      <c r="B52" s="10" t="s">
        <v>6</v>
      </c>
      <c r="C52" s="11">
        <v>90000</v>
      </c>
      <c r="D52" s="12">
        <v>0</v>
      </c>
      <c r="E52" s="12">
        <v>100</v>
      </c>
      <c r="F52" s="12">
        <v>0</v>
      </c>
      <c r="G52" s="28">
        <v>0</v>
      </c>
      <c r="H52" s="32">
        <f t="shared" si="21"/>
        <v>0</v>
      </c>
      <c r="I52" s="5">
        <f t="shared" si="22"/>
        <v>90000</v>
      </c>
      <c r="J52" s="5">
        <f t="shared" si="23"/>
        <v>0</v>
      </c>
      <c r="K52" s="33">
        <f t="shared" si="24"/>
        <v>0</v>
      </c>
    </row>
    <row r="53" spans="1:11" x14ac:dyDescent="0.25">
      <c r="A53" s="9" t="s">
        <v>47</v>
      </c>
      <c r="B53" s="10" t="s">
        <v>7</v>
      </c>
      <c r="C53" s="11">
        <v>33094</v>
      </c>
      <c r="D53" s="12">
        <v>0</v>
      </c>
      <c r="E53" s="12">
        <v>100</v>
      </c>
      <c r="F53" s="12">
        <v>0</v>
      </c>
      <c r="G53" s="28">
        <v>0</v>
      </c>
      <c r="H53" s="32">
        <f t="shared" si="21"/>
        <v>0</v>
      </c>
      <c r="I53" s="5">
        <f t="shared" si="22"/>
        <v>33094</v>
      </c>
      <c r="J53" s="5">
        <f t="shared" si="23"/>
        <v>0</v>
      </c>
      <c r="K53" s="33">
        <f t="shared" si="24"/>
        <v>0</v>
      </c>
    </row>
    <row r="54" spans="1:11" x14ac:dyDescent="0.25">
      <c r="A54" s="9" t="s">
        <v>47</v>
      </c>
      <c r="B54" s="10" t="s">
        <v>9</v>
      </c>
      <c r="C54" s="11">
        <v>65097</v>
      </c>
      <c r="D54" s="12">
        <v>0</v>
      </c>
      <c r="E54" s="12">
        <v>100</v>
      </c>
      <c r="F54" s="12">
        <v>0</v>
      </c>
      <c r="G54" s="28">
        <v>0</v>
      </c>
      <c r="H54" s="32">
        <f t="shared" si="21"/>
        <v>0</v>
      </c>
      <c r="I54" s="5">
        <f t="shared" si="22"/>
        <v>65097</v>
      </c>
      <c r="J54" s="5">
        <f t="shared" si="23"/>
        <v>0</v>
      </c>
      <c r="K54" s="33">
        <f t="shared" si="24"/>
        <v>0</v>
      </c>
    </row>
    <row r="55" spans="1:11" x14ac:dyDescent="0.25">
      <c r="A55" s="9" t="s">
        <v>47</v>
      </c>
      <c r="B55" s="10" t="s">
        <v>6</v>
      </c>
      <c r="C55" s="11">
        <v>225000</v>
      </c>
      <c r="D55" s="12">
        <v>0</v>
      </c>
      <c r="E55" s="12">
        <v>100</v>
      </c>
      <c r="F55" s="12">
        <v>0</v>
      </c>
      <c r="G55" s="28">
        <v>0</v>
      </c>
      <c r="H55" s="32">
        <f t="shared" si="21"/>
        <v>0</v>
      </c>
      <c r="I55" s="5">
        <f t="shared" si="22"/>
        <v>225000</v>
      </c>
      <c r="J55" s="5">
        <f t="shared" si="23"/>
        <v>0</v>
      </c>
      <c r="K55" s="33">
        <f t="shared" si="24"/>
        <v>0</v>
      </c>
    </row>
    <row r="56" spans="1:11" x14ac:dyDescent="0.25">
      <c r="A56" s="9" t="s">
        <v>48</v>
      </c>
      <c r="B56" s="10" t="s">
        <v>12</v>
      </c>
      <c r="C56" s="11">
        <v>7805542</v>
      </c>
      <c r="D56" s="12">
        <v>30.98</v>
      </c>
      <c r="E56" s="12">
        <v>11.46</v>
      </c>
      <c r="F56" s="12">
        <v>9.6</v>
      </c>
      <c r="G56" s="28">
        <v>47.96</v>
      </c>
      <c r="H56" s="32">
        <f t="shared" si="21"/>
        <v>2418156.9116000002</v>
      </c>
      <c r="I56" s="5">
        <f t="shared" si="22"/>
        <v>894515.11320000002</v>
      </c>
      <c r="J56" s="5">
        <f t="shared" si="23"/>
        <v>749332.03200000001</v>
      </c>
      <c r="K56" s="33">
        <f t="shared" si="24"/>
        <v>3743537.9432000001</v>
      </c>
    </row>
    <row r="57" spans="1:11" x14ac:dyDescent="0.25">
      <c r="A57" s="9" t="s">
        <v>48</v>
      </c>
      <c r="B57" s="10" t="s">
        <v>8</v>
      </c>
      <c r="C57" s="11">
        <v>10295318</v>
      </c>
      <c r="D57" s="12">
        <v>0</v>
      </c>
      <c r="E57" s="12">
        <v>0</v>
      </c>
      <c r="F57" s="12">
        <v>0</v>
      </c>
      <c r="G57" s="28">
        <v>100</v>
      </c>
      <c r="H57" s="32">
        <f t="shared" si="21"/>
        <v>0</v>
      </c>
      <c r="I57" s="5">
        <f t="shared" si="22"/>
        <v>0</v>
      </c>
      <c r="J57" s="5">
        <f t="shared" si="23"/>
        <v>0</v>
      </c>
      <c r="K57" s="33">
        <f t="shared" si="24"/>
        <v>10295318</v>
      </c>
    </row>
    <row r="58" spans="1:11" x14ac:dyDescent="0.25">
      <c r="A58" s="9" t="s">
        <v>48</v>
      </c>
      <c r="B58" s="10" t="s">
        <v>6</v>
      </c>
      <c r="C58" s="11">
        <v>3856379</v>
      </c>
      <c r="D58" s="12">
        <v>0</v>
      </c>
      <c r="E58" s="12">
        <v>7.73</v>
      </c>
      <c r="F58" s="12">
        <v>51.82</v>
      </c>
      <c r="G58" s="28">
        <v>40.450000000000003</v>
      </c>
      <c r="H58" s="32">
        <f t="shared" si="21"/>
        <v>0</v>
      </c>
      <c r="I58" s="5">
        <f t="shared" si="22"/>
        <v>298098.09670000005</v>
      </c>
      <c r="J58" s="5">
        <f t="shared" si="23"/>
        <v>1998375.5977999999</v>
      </c>
      <c r="K58" s="33">
        <f t="shared" si="24"/>
        <v>1559905.3055</v>
      </c>
    </row>
    <row r="59" spans="1:11" x14ac:dyDescent="0.25">
      <c r="A59" s="9" t="s">
        <v>49</v>
      </c>
      <c r="B59" s="10" t="s">
        <v>12</v>
      </c>
      <c r="C59" s="11">
        <v>100000</v>
      </c>
      <c r="D59" s="12">
        <v>0</v>
      </c>
      <c r="E59" s="12">
        <v>100</v>
      </c>
      <c r="F59" s="12">
        <v>0</v>
      </c>
      <c r="G59" s="28">
        <v>0</v>
      </c>
      <c r="H59" s="32">
        <f t="shared" si="21"/>
        <v>0</v>
      </c>
      <c r="I59" s="5">
        <f t="shared" si="22"/>
        <v>100000</v>
      </c>
      <c r="J59" s="5">
        <f t="shared" si="23"/>
        <v>0</v>
      </c>
      <c r="K59" s="33">
        <f t="shared" si="24"/>
        <v>0</v>
      </c>
    </row>
    <row r="60" spans="1:11" x14ac:dyDescent="0.25">
      <c r="A60" s="9" t="s">
        <v>49</v>
      </c>
      <c r="B60" s="10" t="s">
        <v>8</v>
      </c>
      <c r="C60" s="11">
        <v>450000</v>
      </c>
      <c r="D60" s="12">
        <v>100</v>
      </c>
      <c r="E60" s="12">
        <v>0</v>
      </c>
      <c r="F60" s="12">
        <v>0</v>
      </c>
      <c r="G60" s="28">
        <v>0</v>
      </c>
      <c r="H60" s="32">
        <f t="shared" si="21"/>
        <v>450000</v>
      </c>
      <c r="I60" s="5">
        <f t="shared" si="22"/>
        <v>0</v>
      </c>
      <c r="J60" s="5">
        <f t="shared" si="23"/>
        <v>0</v>
      </c>
      <c r="K60" s="33">
        <f t="shared" si="24"/>
        <v>0</v>
      </c>
    </row>
    <row r="61" spans="1:11" x14ac:dyDescent="0.25">
      <c r="A61" s="9" t="s">
        <v>49</v>
      </c>
      <c r="B61" s="10" t="s">
        <v>9</v>
      </c>
      <c r="C61" s="11">
        <v>400000</v>
      </c>
      <c r="D61" s="12">
        <v>0</v>
      </c>
      <c r="E61" s="12">
        <v>100</v>
      </c>
      <c r="F61" s="12">
        <v>0</v>
      </c>
      <c r="G61" s="28">
        <v>0</v>
      </c>
      <c r="H61" s="32">
        <f t="shared" si="21"/>
        <v>0</v>
      </c>
      <c r="I61" s="5">
        <f t="shared" si="22"/>
        <v>400000</v>
      </c>
      <c r="J61" s="5">
        <f t="shared" si="23"/>
        <v>0</v>
      </c>
      <c r="K61" s="33">
        <f t="shared" si="24"/>
        <v>0</v>
      </c>
    </row>
    <row r="62" spans="1:11" x14ac:dyDescent="0.25">
      <c r="A62" s="9" t="s">
        <v>49</v>
      </c>
      <c r="B62" s="10" t="s">
        <v>6</v>
      </c>
      <c r="C62" s="11">
        <v>945889</v>
      </c>
      <c r="D62" s="12">
        <v>0</v>
      </c>
      <c r="E62" s="12">
        <v>100</v>
      </c>
      <c r="F62" s="12">
        <v>0</v>
      </c>
      <c r="G62" s="28">
        <v>0</v>
      </c>
      <c r="H62" s="32">
        <f t="shared" si="21"/>
        <v>0</v>
      </c>
      <c r="I62" s="5">
        <f t="shared" si="22"/>
        <v>945889</v>
      </c>
      <c r="J62" s="5">
        <f t="shared" si="23"/>
        <v>0</v>
      </c>
      <c r="K62" s="33">
        <f t="shared" si="24"/>
        <v>0</v>
      </c>
    </row>
    <row r="63" spans="1:11" x14ac:dyDescent="0.25">
      <c r="A63" s="9" t="s">
        <v>50</v>
      </c>
      <c r="B63" s="10" t="s">
        <v>7</v>
      </c>
      <c r="C63" s="11">
        <v>56000</v>
      </c>
      <c r="D63" s="12">
        <v>0</v>
      </c>
      <c r="E63" s="12">
        <v>0</v>
      </c>
      <c r="F63" s="12">
        <v>44.64</v>
      </c>
      <c r="G63" s="28">
        <v>55.36</v>
      </c>
      <c r="H63" s="32">
        <f t="shared" si="21"/>
        <v>0</v>
      </c>
      <c r="I63" s="5">
        <f t="shared" si="22"/>
        <v>0</v>
      </c>
      <c r="J63" s="5">
        <f t="shared" si="23"/>
        <v>24998.400000000001</v>
      </c>
      <c r="K63" s="33">
        <f t="shared" si="24"/>
        <v>31001.599999999999</v>
      </c>
    </row>
    <row r="64" spans="1:11" x14ac:dyDescent="0.25">
      <c r="A64" s="9" t="s">
        <v>50</v>
      </c>
      <c r="B64" s="10" t="s">
        <v>6</v>
      </c>
      <c r="C64" s="11">
        <v>504000</v>
      </c>
      <c r="D64" s="12">
        <v>0</v>
      </c>
      <c r="E64" s="12">
        <v>0</v>
      </c>
      <c r="F64" s="12">
        <v>44.64</v>
      </c>
      <c r="G64" s="28">
        <v>55.36</v>
      </c>
      <c r="H64" s="32">
        <f t="shared" si="21"/>
        <v>0</v>
      </c>
      <c r="I64" s="5">
        <f t="shared" si="22"/>
        <v>0</v>
      </c>
      <c r="J64" s="5">
        <f t="shared" si="23"/>
        <v>224985.60000000001</v>
      </c>
      <c r="K64" s="33">
        <f t="shared" si="24"/>
        <v>279014.39999999997</v>
      </c>
    </row>
    <row r="65" spans="1:11" x14ac:dyDescent="0.25">
      <c r="A65" s="9" t="s">
        <v>51</v>
      </c>
      <c r="B65" s="10" t="s">
        <v>7</v>
      </c>
      <c r="C65" s="11">
        <v>6319217</v>
      </c>
      <c r="D65" s="12">
        <v>0</v>
      </c>
      <c r="E65" s="12">
        <v>100</v>
      </c>
      <c r="F65" s="12">
        <v>0</v>
      </c>
      <c r="G65" s="28">
        <v>0</v>
      </c>
      <c r="H65" s="32">
        <f t="shared" si="21"/>
        <v>0</v>
      </c>
      <c r="I65" s="5">
        <f t="shared" si="22"/>
        <v>6319217</v>
      </c>
      <c r="J65" s="5">
        <f t="shared" si="23"/>
        <v>0</v>
      </c>
      <c r="K65" s="33">
        <f t="shared" si="24"/>
        <v>0</v>
      </c>
    </row>
    <row r="66" spans="1:11" x14ac:dyDescent="0.25">
      <c r="A66" s="9" t="s">
        <v>51</v>
      </c>
      <c r="B66" s="10" t="s">
        <v>12</v>
      </c>
      <c r="C66" s="11">
        <v>300000</v>
      </c>
      <c r="D66" s="12">
        <v>0</v>
      </c>
      <c r="E66" s="12">
        <v>100</v>
      </c>
      <c r="F66" s="12">
        <v>0</v>
      </c>
      <c r="G66" s="28">
        <v>0</v>
      </c>
      <c r="H66" s="32">
        <f t="shared" si="21"/>
        <v>0</v>
      </c>
      <c r="I66" s="5">
        <f t="shared" si="22"/>
        <v>300000</v>
      </c>
      <c r="J66" s="5">
        <f t="shared" si="23"/>
        <v>0</v>
      </c>
      <c r="K66" s="33">
        <f t="shared" si="24"/>
        <v>0</v>
      </c>
    </row>
    <row r="67" spans="1:11" x14ac:dyDescent="0.25">
      <c r="A67" s="9" t="s">
        <v>51</v>
      </c>
      <c r="B67" s="10" t="s">
        <v>9</v>
      </c>
      <c r="C67" s="11">
        <v>121000</v>
      </c>
      <c r="D67" s="12">
        <v>0</v>
      </c>
      <c r="E67" s="12">
        <v>100</v>
      </c>
      <c r="F67" s="12">
        <v>0</v>
      </c>
      <c r="G67" s="28">
        <v>0</v>
      </c>
      <c r="H67" s="32">
        <f t="shared" si="21"/>
        <v>0</v>
      </c>
      <c r="I67" s="5">
        <f t="shared" si="22"/>
        <v>121000</v>
      </c>
      <c r="J67" s="5">
        <f t="shared" si="23"/>
        <v>0</v>
      </c>
      <c r="K67" s="33">
        <f t="shared" si="24"/>
        <v>0</v>
      </c>
    </row>
    <row r="68" spans="1:11" x14ac:dyDescent="0.25">
      <c r="A68" s="9" t="s">
        <v>51</v>
      </c>
      <c r="B68" s="10" t="s">
        <v>6</v>
      </c>
      <c r="C68" s="11">
        <v>300500</v>
      </c>
      <c r="D68" s="12">
        <v>0</v>
      </c>
      <c r="E68" s="12">
        <v>100</v>
      </c>
      <c r="F68" s="12">
        <v>0</v>
      </c>
      <c r="G68" s="28">
        <v>0</v>
      </c>
      <c r="H68" s="32">
        <f t="shared" si="21"/>
        <v>0</v>
      </c>
      <c r="I68" s="5">
        <f t="shared" si="22"/>
        <v>300500</v>
      </c>
      <c r="J68" s="5">
        <f t="shared" si="23"/>
        <v>0</v>
      </c>
      <c r="K68" s="33">
        <f t="shared" si="24"/>
        <v>0</v>
      </c>
    </row>
    <row r="69" spans="1:11" x14ac:dyDescent="0.25">
      <c r="A69" s="9" t="s">
        <v>52</v>
      </c>
      <c r="B69" s="10" t="s">
        <v>7</v>
      </c>
      <c r="C69" s="11">
        <v>350000</v>
      </c>
      <c r="D69" s="12">
        <v>0</v>
      </c>
      <c r="E69" s="12">
        <v>100</v>
      </c>
      <c r="F69" s="12">
        <v>0</v>
      </c>
      <c r="G69" s="28">
        <v>0</v>
      </c>
      <c r="H69" s="32">
        <f t="shared" si="21"/>
        <v>0</v>
      </c>
      <c r="I69" s="5">
        <f t="shared" si="22"/>
        <v>350000</v>
      </c>
      <c r="J69" s="5">
        <f t="shared" si="23"/>
        <v>0</v>
      </c>
      <c r="K69" s="33">
        <f t="shared" si="24"/>
        <v>0</v>
      </c>
    </row>
    <row r="70" spans="1:11" x14ac:dyDescent="0.25">
      <c r="A70" s="9" t="s">
        <v>52</v>
      </c>
      <c r="B70" s="10" t="s">
        <v>6</v>
      </c>
      <c r="C70" s="11">
        <v>350000</v>
      </c>
      <c r="D70" s="12">
        <v>0</v>
      </c>
      <c r="E70" s="12">
        <v>100</v>
      </c>
      <c r="F70" s="12">
        <v>0</v>
      </c>
      <c r="G70" s="28">
        <v>0</v>
      </c>
      <c r="H70" s="32">
        <f t="shared" si="21"/>
        <v>0</v>
      </c>
      <c r="I70" s="5">
        <f t="shared" si="22"/>
        <v>350000</v>
      </c>
      <c r="J70" s="5">
        <f t="shared" si="23"/>
        <v>0</v>
      </c>
      <c r="K70" s="33">
        <f t="shared" si="24"/>
        <v>0</v>
      </c>
    </row>
    <row r="71" spans="1:11" x14ac:dyDescent="0.25">
      <c r="A71" s="9" t="s">
        <v>53</v>
      </c>
      <c r="B71" s="10" t="s">
        <v>8</v>
      </c>
      <c r="C71" s="11">
        <v>45000</v>
      </c>
      <c r="D71" s="12">
        <v>0</v>
      </c>
      <c r="E71" s="12">
        <v>100</v>
      </c>
      <c r="F71" s="12">
        <v>0</v>
      </c>
      <c r="G71" s="28">
        <v>0</v>
      </c>
      <c r="H71" s="32">
        <f t="shared" ref="H71:H83" si="25">$C71*(D71/100)</f>
        <v>0</v>
      </c>
      <c r="I71" s="5">
        <f t="shared" ref="I71:I83" si="26">$C71*(E71/100)</f>
        <v>45000</v>
      </c>
      <c r="J71" s="5">
        <f t="shared" ref="J71:J83" si="27">$C71*(F71/100)</f>
        <v>0</v>
      </c>
      <c r="K71" s="33">
        <f t="shared" ref="K71:K83" si="28">$C71*(G71/100)</f>
        <v>0</v>
      </c>
    </row>
    <row r="72" spans="1:11" x14ac:dyDescent="0.25">
      <c r="A72" s="9" t="s">
        <v>53</v>
      </c>
      <c r="B72" s="10" t="s">
        <v>6</v>
      </c>
      <c r="C72" s="11">
        <v>79000</v>
      </c>
      <c r="D72" s="12">
        <v>0</v>
      </c>
      <c r="E72" s="12">
        <v>100</v>
      </c>
      <c r="F72" s="12">
        <v>0</v>
      </c>
      <c r="G72" s="28">
        <v>0</v>
      </c>
      <c r="H72" s="32">
        <f t="shared" ref="H72:H73" si="29">$C72*(D72/100)</f>
        <v>0</v>
      </c>
      <c r="I72" s="5">
        <f t="shared" ref="I72:I73" si="30">$C72*(E72/100)</f>
        <v>79000</v>
      </c>
      <c r="J72" s="5">
        <f t="shared" ref="J72:J73" si="31">$C72*(F72/100)</f>
        <v>0</v>
      </c>
      <c r="K72" s="33">
        <f t="shared" ref="K72:K73" si="32">$C72*(G72/100)</f>
        <v>0</v>
      </c>
    </row>
    <row r="73" spans="1:11" x14ac:dyDescent="0.25">
      <c r="A73" s="9" t="s">
        <v>54</v>
      </c>
      <c r="B73" s="10" t="s">
        <v>7</v>
      </c>
      <c r="C73" s="11">
        <v>2225408</v>
      </c>
      <c r="D73" s="12">
        <v>0</v>
      </c>
      <c r="E73" s="12">
        <v>100</v>
      </c>
      <c r="F73" s="12">
        <v>0</v>
      </c>
      <c r="G73" s="28">
        <v>0</v>
      </c>
      <c r="H73" s="32">
        <f t="shared" si="29"/>
        <v>0</v>
      </c>
      <c r="I73" s="5">
        <f t="shared" si="30"/>
        <v>2225408</v>
      </c>
      <c r="J73" s="5">
        <f t="shared" si="31"/>
        <v>0</v>
      </c>
      <c r="K73" s="33">
        <f t="shared" si="32"/>
        <v>0</v>
      </c>
    </row>
    <row r="74" spans="1:11" x14ac:dyDescent="0.25">
      <c r="A74" s="9" t="s">
        <v>55</v>
      </c>
      <c r="B74" s="10" t="s">
        <v>7</v>
      </c>
      <c r="C74" s="11">
        <v>200000</v>
      </c>
      <c r="D74" s="12">
        <v>100</v>
      </c>
      <c r="E74" s="12">
        <v>0</v>
      </c>
      <c r="F74" s="12">
        <v>0</v>
      </c>
      <c r="G74" s="28">
        <v>0</v>
      </c>
      <c r="H74" s="32">
        <f t="shared" si="25"/>
        <v>200000</v>
      </c>
      <c r="I74" s="5">
        <f t="shared" si="26"/>
        <v>0</v>
      </c>
      <c r="J74" s="5">
        <f t="shared" si="27"/>
        <v>0</v>
      </c>
      <c r="K74" s="33">
        <f t="shared" si="28"/>
        <v>0</v>
      </c>
    </row>
    <row r="75" spans="1:11" x14ac:dyDescent="0.25">
      <c r="A75" s="9" t="s">
        <v>55</v>
      </c>
      <c r="B75" s="10" t="s">
        <v>12</v>
      </c>
      <c r="C75" s="11">
        <v>1008461</v>
      </c>
      <c r="D75" s="12">
        <v>100</v>
      </c>
      <c r="E75" s="12">
        <v>0</v>
      </c>
      <c r="F75" s="12">
        <v>0</v>
      </c>
      <c r="G75" s="28">
        <v>0</v>
      </c>
      <c r="H75" s="32">
        <f t="shared" si="25"/>
        <v>1008461</v>
      </c>
      <c r="I75" s="5">
        <f t="shared" si="26"/>
        <v>0</v>
      </c>
      <c r="J75" s="5">
        <f t="shared" si="27"/>
        <v>0</v>
      </c>
      <c r="K75" s="33">
        <f t="shared" si="28"/>
        <v>0</v>
      </c>
    </row>
    <row r="76" spans="1:11" x14ac:dyDescent="0.25">
      <c r="A76" s="9" t="s">
        <v>55</v>
      </c>
      <c r="B76" s="10" t="s">
        <v>8</v>
      </c>
      <c r="C76" s="11">
        <v>733302</v>
      </c>
      <c r="D76" s="12">
        <v>75.87</v>
      </c>
      <c r="E76" s="12">
        <v>24.13</v>
      </c>
      <c r="F76" s="12">
        <v>0</v>
      </c>
      <c r="G76" s="28">
        <v>0</v>
      </c>
      <c r="H76" s="32">
        <f t="shared" si="25"/>
        <v>556356.22739999997</v>
      </c>
      <c r="I76" s="5">
        <f t="shared" si="26"/>
        <v>176945.7726</v>
      </c>
      <c r="J76" s="5">
        <f t="shared" si="27"/>
        <v>0</v>
      </c>
      <c r="K76" s="33">
        <f t="shared" si="28"/>
        <v>0</v>
      </c>
    </row>
    <row r="77" spans="1:11" x14ac:dyDescent="0.25">
      <c r="A77" s="9" t="s">
        <v>55</v>
      </c>
      <c r="B77" s="10" t="s">
        <v>9</v>
      </c>
      <c r="C77" s="11">
        <v>255000</v>
      </c>
      <c r="D77" s="12">
        <v>100</v>
      </c>
      <c r="E77" s="12">
        <v>0</v>
      </c>
      <c r="F77" s="12">
        <v>0</v>
      </c>
      <c r="G77" s="28">
        <v>0</v>
      </c>
      <c r="H77" s="32">
        <f t="shared" si="25"/>
        <v>255000</v>
      </c>
      <c r="I77" s="5">
        <f t="shared" si="26"/>
        <v>0</v>
      </c>
      <c r="J77" s="5">
        <f t="shared" si="27"/>
        <v>0</v>
      </c>
      <c r="K77" s="33">
        <f t="shared" si="28"/>
        <v>0</v>
      </c>
    </row>
    <row r="78" spans="1:11" x14ac:dyDescent="0.25">
      <c r="A78" s="9" t="s">
        <v>55</v>
      </c>
      <c r="B78" s="10" t="s">
        <v>6</v>
      </c>
      <c r="C78" s="11">
        <v>1150179.96</v>
      </c>
      <c r="D78" s="12">
        <v>78.55</v>
      </c>
      <c r="E78" s="12">
        <v>21.45</v>
      </c>
      <c r="F78" s="12">
        <v>0</v>
      </c>
      <c r="G78" s="28">
        <v>0</v>
      </c>
      <c r="H78" s="32">
        <f t="shared" si="25"/>
        <v>903466.35858</v>
      </c>
      <c r="I78" s="5">
        <f t="shared" si="26"/>
        <v>246713.60141999999</v>
      </c>
      <c r="J78" s="5">
        <f t="shared" si="27"/>
        <v>0</v>
      </c>
      <c r="K78" s="33">
        <f t="shared" si="28"/>
        <v>0</v>
      </c>
    </row>
    <row r="79" spans="1:11" x14ac:dyDescent="0.25">
      <c r="A79" s="9" t="s">
        <v>56</v>
      </c>
      <c r="B79" s="10" t="s">
        <v>7</v>
      </c>
      <c r="C79" s="11">
        <v>70000</v>
      </c>
      <c r="D79" s="12">
        <v>0</v>
      </c>
      <c r="E79" s="12">
        <v>100</v>
      </c>
      <c r="F79" s="12">
        <v>0</v>
      </c>
      <c r="G79" s="28">
        <v>0</v>
      </c>
      <c r="H79" s="32">
        <f t="shared" si="25"/>
        <v>0</v>
      </c>
      <c r="I79" s="5">
        <f t="shared" si="26"/>
        <v>70000</v>
      </c>
      <c r="J79" s="5">
        <f t="shared" si="27"/>
        <v>0</v>
      </c>
      <c r="K79" s="33">
        <f t="shared" si="28"/>
        <v>0</v>
      </c>
    </row>
    <row r="80" spans="1:11" x14ac:dyDescent="0.25">
      <c r="A80" s="9" t="s">
        <v>56</v>
      </c>
      <c r="B80" s="10" t="s">
        <v>9</v>
      </c>
      <c r="C80" s="11">
        <v>205251</v>
      </c>
      <c r="D80" s="12">
        <v>0</v>
      </c>
      <c r="E80" s="12">
        <v>100</v>
      </c>
      <c r="F80" s="12">
        <v>0</v>
      </c>
      <c r="G80" s="28">
        <v>0</v>
      </c>
      <c r="H80" s="32">
        <f t="shared" si="25"/>
        <v>0</v>
      </c>
      <c r="I80" s="5">
        <f t="shared" si="26"/>
        <v>205251</v>
      </c>
      <c r="J80" s="5">
        <f t="shared" si="27"/>
        <v>0</v>
      </c>
      <c r="K80" s="33">
        <f t="shared" si="28"/>
        <v>0</v>
      </c>
    </row>
    <row r="81" spans="1:11" x14ac:dyDescent="0.25">
      <c r="A81" s="9" t="s">
        <v>56</v>
      </c>
      <c r="B81" s="10" t="s">
        <v>6</v>
      </c>
      <c r="C81" s="11">
        <v>542301</v>
      </c>
      <c r="D81" s="12">
        <v>31</v>
      </c>
      <c r="E81" s="12">
        <v>37</v>
      </c>
      <c r="F81" s="12">
        <v>19</v>
      </c>
      <c r="G81" s="28">
        <v>13</v>
      </c>
      <c r="H81" s="32">
        <f t="shared" si="25"/>
        <v>168113.31</v>
      </c>
      <c r="I81" s="5">
        <f t="shared" si="26"/>
        <v>200651.37</v>
      </c>
      <c r="J81" s="5">
        <f t="shared" si="27"/>
        <v>103037.19</v>
      </c>
      <c r="K81" s="33">
        <f t="shared" si="28"/>
        <v>70499.13</v>
      </c>
    </row>
    <row r="82" spans="1:11" x14ac:dyDescent="0.25">
      <c r="A82" s="9" t="s">
        <v>57</v>
      </c>
      <c r="B82" s="10" t="s">
        <v>12</v>
      </c>
      <c r="C82" s="11">
        <v>474868</v>
      </c>
      <c r="D82" s="12">
        <v>0</v>
      </c>
      <c r="E82" s="12">
        <v>100</v>
      </c>
      <c r="F82" s="12">
        <v>0</v>
      </c>
      <c r="G82" s="28">
        <v>0</v>
      </c>
      <c r="H82" s="32">
        <f t="shared" si="25"/>
        <v>0</v>
      </c>
      <c r="I82" s="5">
        <f t="shared" si="26"/>
        <v>474868</v>
      </c>
      <c r="J82" s="5">
        <f t="shared" si="27"/>
        <v>0</v>
      </c>
      <c r="K82" s="33">
        <f t="shared" si="28"/>
        <v>0</v>
      </c>
    </row>
    <row r="83" spans="1:11" x14ac:dyDescent="0.25">
      <c r="A83" s="9" t="s">
        <v>57</v>
      </c>
      <c r="B83" s="10" t="s">
        <v>6</v>
      </c>
      <c r="C83" s="11">
        <v>245300</v>
      </c>
      <c r="D83" s="12">
        <v>0</v>
      </c>
      <c r="E83" s="12">
        <v>100</v>
      </c>
      <c r="F83" s="12">
        <v>0</v>
      </c>
      <c r="G83" s="28">
        <v>0</v>
      </c>
      <c r="H83" s="32">
        <f t="shared" si="25"/>
        <v>0</v>
      </c>
      <c r="I83" s="5">
        <f t="shared" si="26"/>
        <v>245300</v>
      </c>
      <c r="J83" s="5">
        <f t="shared" si="27"/>
        <v>0</v>
      </c>
      <c r="K83" s="33">
        <f t="shared" si="28"/>
        <v>0</v>
      </c>
    </row>
    <row r="84" spans="1:11" x14ac:dyDescent="0.25">
      <c r="A84" s="9" t="s">
        <v>58</v>
      </c>
      <c r="B84" s="10" t="s">
        <v>6</v>
      </c>
      <c r="C84" s="11">
        <v>2552812</v>
      </c>
      <c r="D84" s="12">
        <v>0</v>
      </c>
      <c r="E84" s="12">
        <v>100</v>
      </c>
      <c r="F84" s="12">
        <v>0</v>
      </c>
      <c r="G84" s="28">
        <v>0</v>
      </c>
      <c r="H84" s="32">
        <f t="shared" ref="H84:H113" si="33">$C84*(D84/100)</f>
        <v>0</v>
      </c>
      <c r="I84" s="5">
        <f t="shared" ref="I84:I113" si="34">$C84*(E84/100)</f>
        <v>2552812</v>
      </c>
      <c r="J84" s="5">
        <f t="shared" ref="J84:J113" si="35">$C84*(F84/100)</f>
        <v>0</v>
      </c>
      <c r="K84" s="33">
        <f t="shared" ref="K84:K113" si="36">$C84*(G84/100)</f>
        <v>0</v>
      </c>
    </row>
    <row r="85" spans="1:11" x14ac:dyDescent="0.25">
      <c r="A85" s="9" t="s">
        <v>59</v>
      </c>
      <c r="B85" s="10" t="s">
        <v>6</v>
      </c>
      <c r="C85" s="11">
        <v>350000</v>
      </c>
      <c r="D85" s="12">
        <v>0</v>
      </c>
      <c r="E85" s="12">
        <v>100</v>
      </c>
      <c r="F85" s="12">
        <v>0</v>
      </c>
      <c r="G85" s="28">
        <v>0</v>
      </c>
      <c r="H85" s="32">
        <f t="shared" si="33"/>
        <v>0</v>
      </c>
      <c r="I85" s="5">
        <f t="shared" si="34"/>
        <v>350000</v>
      </c>
      <c r="J85" s="5">
        <f t="shared" si="35"/>
        <v>0</v>
      </c>
      <c r="K85" s="33">
        <f t="shared" si="36"/>
        <v>0</v>
      </c>
    </row>
    <row r="86" spans="1:11" x14ac:dyDescent="0.25">
      <c r="A86" s="9" t="s">
        <v>60</v>
      </c>
      <c r="B86" s="10" t="s">
        <v>8</v>
      </c>
      <c r="C86" s="11">
        <v>900000</v>
      </c>
      <c r="D86" s="12">
        <v>0</v>
      </c>
      <c r="E86" s="12">
        <v>0</v>
      </c>
      <c r="F86" s="12">
        <v>100</v>
      </c>
      <c r="G86" s="28">
        <v>0</v>
      </c>
      <c r="H86" s="32">
        <f t="shared" si="33"/>
        <v>0</v>
      </c>
      <c r="I86" s="5">
        <f t="shared" si="34"/>
        <v>0</v>
      </c>
      <c r="J86" s="5">
        <f t="shared" si="35"/>
        <v>900000</v>
      </c>
      <c r="K86" s="33">
        <f t="shared" si="36"/>
        <v>0</v>
      </c>
    </row>
    <row r="87" spans="1:11" x14ac:dyDescent="0.25">
      <c r="A87" s="9" t="s">
        <v>60</v>
      </c>
      <c r="B87" s="10" t="s">
        <v>6</v>
      </c>
      <c r="C87" s="11">
        <v>126750</v>
      </c>
      <c r="D87" s="12">
        <v>0</v>
      </c>
      <c r="E87" s="12">
        <v>100</v>
      </c>
      <c r="F87" s="12">
        <v>0</v>
      </c>
      <c r="G87" s="28">
        <v>0</v>
      </c>
      <c r="H87" s="32">
        <f t="shared" si="33"/>
        <v>0</v>
      </c>
      <c r="I87" s="5">
        <f t="shared" si="34"/>
        <v>126750</v>
      </c>
      <c r="J87" s="5">
        <f t="shared" si="35"/>
        <v>0</v>
      </c>
      <c r="K87" s="33">
        <f t="shared" si="36"/>
        <v>0</v>
      </c>
    </row>
    <row r="88" spans="1:11" x14ac:dyDescent="0.25">
      <c r="A88" s="9" t="s">
        <v>61</v>
      </c>
      <c r="B88" s="10" t="s">
        <v>7</v>
      </c>
      <c r="C88" s="11">
        <v>2485144</v>
      </c>
      <c r="D88" s="12">
        <v>27</v>
      </c>
      <c r="E88" s="12">
        <v>73</v>
      </c>
      <c r="F88" s="12">
        <v>0</v>
      </c>
      <c r="G88" s="28">
        <v>0</v>
      </c>
      <c r="H88" s="32">
        <f t="shared" si="33"/>
        <v>670988.88</v>
      </c>
      <c r="I88" s="5">
        <f t="shared" si="34"/>
        <v>1814155.1199999999</v>
      </c>
      <c r="J88" s="5">
        <f t="shared" si="35"/>
        <v>0</v>
      </c>
      <c r="K88" s="33">
        <f t="shared" si="36"/>
        <v>0</v>
      </c>
    </row>
    <row r="89" spans="1:11" x14ac:dyDescent="0.25">
      <c r="A89" s="9" t="s">
        <v>61</v>
      </c>
      <c r="B89" s="10" t="s">
        <v>8</v>
      </c>
      <c r="C89" s="11">
        <v>2355907</v>
      </c>
      <c r="D89" s="12">
        <v>59</v>
      </c>
      <c r="E89" s="12">
        <v>41</v>
      </c>
      <c r="F89" s="12">
        <v>0</v>
      </c>
      <c r="G89" s="28">
        <v>0</v>
      </c>
      <c r="H89" s="32">
        <f t="shared" si="33"/>
        <v>1389985.13</v>
      </c>
      <c r="I89" s="5">
        <f t="shared" si="34"/>
        <v>965921.87</v>
      </c>
      <c r="J89" s="5">
        <f t="shared" si="35"/>
        <v>0</v>
      </c>
      <c r="K89" s="33">
        <f t="shared" si="36"/>
        <v>0</v>
      </c>
    </row>
    <row r="90" spans="1:11" x14ac:dyDescent="0.25">
      <c r="A90" s="9" t="s">
        <v>61</v>
      </c>
      <c r="B90" s="10" t="s">
        <v>6</v>
      </c>
      <c r="C90" s="11">
        <v>1355306</v>
      </c>
      <c r="D90" s="12">
        <v>59</v>
      </c>
      <c r="E90" s="12">
        <v>41</v>
      </c>
      <c r="F90" s="12">
        <v>0</v>
      </c>
      <c r="G90" s="28">
        <v>0</v>
      </c>
      <c r="H90" s="32">
        <f t="shared" si="33"/>
        <v>799630.53999999992</v>
      </c>
      <c r="I90" s="5">
        <f t="shared" si="34"/>
        <v>555675.46</v>
      </c>
      <c r="J90" s="5">
        <f t="shared" si="35"/>
        <v>0</v>
      </c>
      <c r="K90" s="33">
        <f t="shared" si="36"/>
        <v>0</v>
      </c>
    </row>
    <row r="91" spans="1:11" x14ac:dyDescent="0.25">
      <c r="A91" s="9" t="s">
        <v>62</v>
      </c>
      <c r="B91" s="10" t="s">
        <v>7</v>
      </c>
      <c r="C91" s="11">
        <v>270117000</v>
      </c>
      <c r="D91" s="12">
        <v>6.66</v>
      </c>
      <c r="E91" s="12">
        <v>88.77</v>
      </c>
      <c r="F91" s="12">
        <v>4.57</v>
      </c>
      <c r="G91" s="28">
        <v>0</v>
      </c>
      <c r="H91" s="32">
        <f t="shared" si="33"/>
        <v>17989792.200000003</v>
      </c>
      <c r="I91" s="5">
        <f t="shared" si="34"/>
        <v>239782860.89999998</v>
      </c>
      <c r="J91" s="5">
        <f t="shared" si="35"/>
        <v>12344346.9</v>
      </c>
      <c r="K91" s="33">
        <f t="shared" si="36"/>
        <v>0</v>
      </c>
    </row>
    <row r="92" spans="1:11" x14ac:dyDescent="0.25">
      <c r="A92" s="9" t="s">
        <v>63</v>
      </c>
      <c r="B92" s="10" t="s">
        <v>7</v>
      </c>
      <c r="C92" s="11">
        <v>673000</v>
      </c>
      <c r="D92" s="12">
        <v>0</v>
      </c>
      <c r="E92" s="12">
        <v>90</v>
      </c>
      <c r="F92" s="12">
        <v>0</v>
      </c>
      <c r="G92" s="28">
        <v>10</v>
      </c>
      <c r="H92" s="32">
        <f t="shared" si="33"/>
        <v>0</v>
      </c>
      <c r="I92" s="5">
        <f t="shared" si="34"/>
        <v>605700</v>
      </c>
      <c r="J92" s="5">
        <f t="shared" si="35"/>
        <v>0</v>
      </c>
      <c r="K92" s="33">
        <f t="shared" si="36"/>
        <v>67300</v>
      </c>
    </row>
    <row r="93" spans="1:11" x14ac:dyDescent="0.25">
      <c r="A93" s="9" t="s">
        <v>63</v>
      </c>
      <c r="B93" s="10" t="s">
        <v>9</v>
      </c>
      <c r="C93" s="11">
        <v>722974</v>
      </c>
      <c r="D93" s="12">
        <v>0</v>
      </c>
      <c r="E93" s="12">
        <v>100</v>
      </c>
      <c r="F93" s="12">
        <v>0</v>
      </c>
      <c r="G93" s="28">
        <v>0</v>
      </c>
      <c r="H93" s="32">
        <f t="shared" si="33"/>
        <v>0</v>
      </c>
      <c r="I93" s="5">
        <f t="shared" si="34"/>
        <v>722974</v>
      </c>
      <c r="J93" s="5">
        <f t="shared" si="35"/>
        <v>0</v>
      </c>
      <c r="K93" s="33">
        <f t="shared" si="36"/>
        <v>0</v>
      </c>
    </row>
    <row r="94" spans="1:11" x14ac:dyDescent="0.25">
      <c r="A94" s="9" t="s">
        <v>63</v>
      </c>
      <c r="B94" s="10" t="s">
        <v>6</v>
      </c>
      <c r="C94" s="11">
        <v>905000</v>
      </c>
      <c r="D94" s="12">
        <v>0</v>
      </c>
      <c r="E94" s="12">
        <v>40</v>
      </c>
      <c r="F94" s="12">
        <v>0</v>
      </c>
      <c r="G94" s="28">
        <v>60</v>
      </c>
      <c r="H94" s="32">
        <f t="shared" si="33"/>
        <v>0</v>
      </c>
      <c r="I94" s="5">
        <f t="shared" si="34"/>
        <v>362000</v>
      </c>
      <c r="J94" s="5">
        <f t="shared" si="35"/>
        <v>0</v>
      </c>
      <c r="K94" s="33">
        <f t="shared" si="36"/>
        <v>543000</v>
      </c>
    </row>
    <row r="95" spans="1:11" x14ac:dyDescent="0.25">
      <c r="A95" s="9" t="s">
        <v>65</v>
      </c>
      <c r="B95" s="10" t="s">
        <v>64</v>
      </c>
      <c r="C95" s="11">
        <v>373950</v>
      </c>
      <c r="D95" s="12">
        <v>0</v>
      </c>
      <c r="E95" s="12">
        <v>100</v>
      </c>
      <c r="F95" s="12">
        <v>0</v>
      </c>
      <c r="G95" s="28">
        <v>0</v>
      </c>
      <c r="H95" s="32">
        <f t="shared" si="33"/>
        <v>0</v>
      </c>
      <c r="I95" s="5">
        <f t="shared" si="34"/>
        <v>373950</v>
      </c>
      <c r="J95" s="5">
        <f t="shared" si="35"/>
        <v>0</v>
      </c>
      <c r="K95" s="33">
        <f t="shared" si="36"/>
        <v>0</v>
      </c>
    </row>
    <row r="96" spans="1:11" x14ac:dyDescent="0.25">
      <c r="A96" s="9" t="s">
        <v>66</v>
      </c>
      <c r="B96" s="10" t="s">
        <v>7</v>
      </c>
      <c r="C96" s="11">
        <v>851253</v>
      </c>
      <c r="D96" s="12">
        <v>0</v>
      </c>
      <c r="E96" s="12">
        <v>100</v>
      </c>
      <c r="F96" s="12">
        <v>0</v>
      </c>
      <c r="G96" s="28">
        <v>0</v>
      </c>
      <c r="H96" s="32">
        <f t="shared" si="33"/>
        <v>0</v>
      </c>
      <c r="I96" s="5">
        <f t="shared" si="34"/>
        <v>851253</v>
      </c>
      <c r="J96" s="5">
        <f t="shared" si="35"/>
        <v>0</v>
      </c>
      <c r="K96" s="33">
        <f t="shared" si="36"/>
        <v>0</v>
      </c>
    </row>
    <row r="97" spans="1:11" x14ac:dyDescent="0.25">
      <c r="A97" s="9" t="s">
        <v>67</v>
      </c>
      <c r="B97" s="10" t="s">
        <v>7</v>
      </c>
      <c r="C97" s="11">
        <v>14689595</v>
      </c>
      <c r="D97" s="12">
        <v>2.69</v>
      </c>
      <c r="E97" s="12">
        <v>0</v>
      </c>
      <c r="F97" s="12">
        <v>97.31</v>
      </c>
      <c r="G97" s="28">
        <v>0</v>
      </c>
      <c r="H97" s="32">
        <f t="shared" si="33"/>
        <v>395150.10550000001</v>
      </c>
      <c r="I97" s="5">
        <f t="shared" si="34"/>
        <v>0</v>
      </c>
      <c r="J97" s="5">
        <f t="shared" si="35"/>
        <v>14294444.8945</v>
      </c>
      <c r="K97" s="33">
        <f t="shared" si="36"/>
        <v>0</v>
      </c>
    </row>
    <row r="98" spans="1:11" x14ac:dyDescent="0.25">
      <c r="A98" s="9" t="s">
        <v>67</v>
      </c>
      <c r="B98" s="10" t="s">
        <v>12</v>
      </c>
      <c r="C98" s="11">
        <v>2574696</v>
      </c>
      <c r="D98" s="12">
        <v>30.87</v>
      </c>
      <c r="E98" s="12">
        <v>0</v>
      </c>
      <c r="F98" s="12">
        <v>69.13</v>
      </c>
      <c r="G98" s="28">
        <v>0</v>
      </c>
      <c r="H98" s="32">
        <f t="shared" si="33"/>
        <v>794808.65520000004</v>
      </c>
      <c r="I98" s="5">
        <f t="shared" si="34"/>
        <v>0</v>
      </c>
      <c r="J98" s="5">
        <f t="shared" si="35"/>
        <v>1779887.3447999998</v>
      </c>
      <c r="K98" s="33">
        <f t="shared" si="36"/>
        <v>0</v>
      </c>
    </row>
    <row r="99" spans="1:11" x14ac:dyDescent="0.25">
      <c r="A99" s="9" t="s">
        <v>67</v>
      </c>
      <c r="B99" s="10" t="s">
        <v>6</v>
      </c>
      <c r="C99" s="11">
        <v>13263415</v>
      </c>
      <c r="D99" s="12">
        <v>76.819999999999993</v>
      </c>
      <c r="E99" s="12">
        <v>23.18</v>
      </c>
      <c r="F99" s="12">
        <v>0</v>
      </c>
      <c r="G99" s="28">
        <v>0</v>
      </c>
      <c r="H99" s="32">
        <f t="shared" si="33"/>
        <v>10188955.402999999</v>
      </c>
      <c r="I99" s="5">
        <f t="shared" si="34"/>
        <v>3074459.5970000001</v>
      </c>
      <c r="J99" s="5">
        <f t="shared" si="35"/>
        <v>0</v>
      </c>
      <c r="K99" s="33">
        <f t="shared" si="36"/>
        <v>0</v>
      </c>
    </row>
    <row r="100" spans="1:11" x14ac:dyDescent="0.25">
      <c r="A100" s="9" t="s">
        <v>68</v>
      </c>
      <c r="B100" s="10" t="s">
        <v>8</v>
      </c>
      <c r="C100" s="11">
        <v>1694088</v>
      </c>
      <c r="D100" s="12">
        <v>28</v>
      </c>
      <c r="E100" s="12">
        <v>0</v>
      </c>
      <c r="F100" s="12">
        <v>72</v>
      </c>
      <c r="G100" s="28">
        <v>0</v>
      </c>
      <c r="H100" s="32">
        <f t="shared" si="33"/>
        <v>474344.64000000007</v>
      </c>
      <c r="I100" s="5">
        <f t="shared" si="34"/>
        <v>0</v>
      </c>
      <c r="J100" s="5">
        <f t="shared" si="35"/>
        <v>1219743.3599999999</v>
      </c>
      <c r="K100" s="33">
        <f t="shared" si="36"/>
        <v>0</v>
      </c>
    </row>
    <row r="101" spans="1:11" x14ac:dyDescent="0.25">
      <c r="A101" s="9" t="s">
        <v>68</v>
      </c>
      <c r="B101" s="10" t="s">
        <v>6</v>
      </c>
      <c r="C101" s="11">
        <v>621724</v>
      </c>
      <c r="D101" s="12">
        <v>100</v>
      </c>
      <c r="E101" s="12">
        <v>0</v>
      </c>
      <c r="F101" s="12">
        <v>0</v>
      </c>
      <c r="G101" s="28">
        <v>0</v>
      </c>
      <c r="H101" s="32">
        <f t="shared" si="33"/>
        <v>621724</v>
      </c>
      <c r="I101" s="5">
        <f t="shared" si="34"/>
        <v>0</v>
      </c>
      <c r="J101" s="5">
        <f t="shared" si="35"/>
        <v>0</v>
      </c>
      <c r="K101" s="33">
        <f t="shared" si="36"/>
        <v>0</v>
      </c>
    </row>
    <row r="102" spans="1:11" x14ac:dyDescent="0.25">
      <c r="A102" s="9" t="s">
        <v>69</v>
      </c>
      <c r="B102" s="10" t="s">
        <v>7</v>
      </c>
      <c r="C102" s="11">
        <v>4915150</v>
      </c>
      <c r="D102" s="12">
        <v>0</v>
      </c>
      <c r="E102" s="12">
        <v>0</v>
      </c>
      <c r="F102" s="12">
        <v>0</v>
      </c>
      <c r="G102" s="28">
        <v>100</v>
      </c>
      <c r="H102" s="32">
        <f t="shared" si="33"/>
        <v>0</v>
      </c>
      <c r="I102" s="5">
        <f t="shared" si="34"/>
        <v>0</v>
      </c>
      <c r="J102" s="5">
        <f t="shared" si="35"/>
        <v>0</v>
      </c>
      <c r="K102" s="33">
        <f t="shared" si="36"/>
        <v>4915150</v>
      </c>
    </row>
    <row r="103" spans="1:11" x14ac:dyDescent="0.25">
      <c r="A103" s="9" t="s">
        <v>69</v>
      </c>
      <c r="B103" s="10" t="s">
        <v>12</v>
      </c>
      <c r="C103" s="11">
        <v>4606585</v>
      </c>
      <c r="D103" s="12">
        <v>0</v>
      </c>
      <c r="E103" s="12">
        <v>0</v>
      </c>
      <c r="F103" s="12">
        <v>100</v>
      </c>
      <c r="G103" s="28">
        <v>0</v>
      </c>
      <c r="H103" s="32">
        <f t="shared" si="33"/>
        <v>0</v>
      </c>
      <c r="I103" s="5">
        <f t="shared" si="34"/>
        <v>0</v>
      </c>
      <c r="J103" s="5">
        <f t="shared" si="35"/>
        <v>4606585</v>
      </c>
      <c r="K103" s="33">
        <f t="shared" si="36"/>
        <v>0</v>
      </c>
    </row>
    <row r="104" spans="1:11" x14ac:dyDescent="0.25">
      <c r="A104" s="9" t="s">
        <v>69</v>
      </c>
      <c r="B104" s="10" t="s">
        <v>8</v>
      </c>
      <c r="C104" s="11">
        <v>4008784</v>
      </c>
      <c r="D104" s="12">
        <v>50</v>
      </c>
      <c r="E104" s="12">
        <v>50</v>
      </c>
      <c r="F104" s="12">
        <v>0</v>
      </c>
      <c r="G104" s="28">
        <v>0</v>
      </c>
      <c r="H104" s="32">
        <f t="shared" si="33"/>
        <v>2004392</v>
      </c>
      <c r="I104" s="5">
        <f t="shared" si="34"/>
        <v>2004392</v>
      </c>
      <c r="J104" s="5">
        <f t="shared" si="35"/>
        <v>0</v>
      </c>
      <c r="K104" s="33">
        <f t="shared" si="36"/>
        <v>0</v>
      </c>
    </row>
    <row r="105" spans="1:11" x14ac:dyDescent="0.25">
      <c r="A105" s="9" t="s">
        <v>69</v>
      </c>
      <c r="B105" s="10" t="s">
        <v>9</v>
      </c>
      <c r="C105" s="11">
        <v>393415</v>
      </c>
      <c r="D105" s="12">
        <v>20</v>
      </c>
      <c r="E105" s="12">
        <v>30</v>
      </c>
      <c r="F105" s="12">
        <v>50</v>
      </c>
      <c r="G105" s="28">
        <v>0</v>
      </c>
      <c r="H105" s="32">
        <f t="shared" si="33"/>
        <v>78683</v>
      </c>
      <c r="I105" s="5">
        <f t="shared" si="34"/>
        <v>118024.5</v>
      </c>
      <c r="J105" s="5">
        <f t="shared" si="35"/>
        <v>196707.5</v>
      </c>
      <c r="K105" s="33">
        <f t="shared" si="36"/>
        <v>0</v>
      </c>
    </row>
    <row r="106" spans="1:11" x14ac:dyDescent="0.25">
      <c r="A106" s="9" t="s">
        <v>69</v>
      </c>
      <c r="B106" s="10" t="s">
        <v>6</v>
      </c>
      <c r="C106" s="11">
        <v>8948932</v>
      </c>
      <c r="D106" s="12">
        <v>80</v>
      </c>
      <c r="E106" s="12">
        <v>20</v>
      </c>
      <c r="F106" s="12">
        <v>0</v>
      </c>
      <c r="G106" s="28">
        <v>0</v>
      </c>
      <c r="H106" s="32">
        <f t="shared" si="33"/>
        <v>7159145.6000000006</v>
      </c>
      <c r="I106" s="5">
        <f t="shared" si="34"/>
        <v>1789786.4000000001</v>
      </c>
      <c r="J106" s="5">
        <f t="shared" si="35"/>
        <v>0</v>
      </c>
      <c r="K106" s="33">
        <f t="shared" si="36"/>
        <v>0</v>
      </c>
    </row>
    <row r="107" spans="1:11" x14ac:dyDescent="0.25">
      <c r="A107" s="9" t="s">
        <v>70</v>
      </c>
      <c r="B107" s="10" t="s">
        <v>7</v>
      </c>
      <c r="C107" s="11">
        <v>614000</v>
      </c>
      <c r="D107" s="12">
        <v>0</v>
      </c>
      <c r="E107" s="12">
        <v>100</v>
      </c>
      <c r="F107" s="12">
        <v>0</v>
      </c>
      <c r="G107" s="28">
        <v>0</v>
      </c>
      <c r="H107" s="32">
        <f t="shared" si="33"/>
        <v>0</v>
      </c>
      <c r="I107" s="5">
        <f t="shared" si="34"/>
        <v>614000</v>
      </c>
      <c r="J107" s="5">
        <f t="shared" si="35"/>
        <v>0</v>
      </c>
      <c r="K107" s="33">
        <f t="shared" si="36"/>
        <v>0</v>
      </c>
    </row>
    <row r="108" spans="1:11" x14ac:dyDescent="0.25">
      <c r="A108" s="9" t="s">
        <v>70</v>
      </c>
      <c r="B108" s="10" t="s">
        <v>12</v>
      </c>
      <c r="C108" s="11">
        <v>525000</v>
      </c>
      <c r="D108" s="12">
        <v>0</v>
      </c>
      <c r="E108" s="12">
        <v>100</v>
      </c>
      <c r="F108" s="12">
        <v>0</v>
      </c>
      <c r="G108" s="28">
        <v>0</v>
      </c>
      <c r="H108" s="32">
        <f t="shared" si="33"/>
        <v>0</v>
      </c>
      <c r="I108" s="5">
        <f t="shared" si="34"/>
        <v>525000</v>
      </c>
      <c r="J108" s="5">
        <f t="shared" si="35"/>
        <v>0</v>
      </c>
      <c r="K108" s="33">
        <f t="shared" si="36"/>
        <v>0</v>
      </c>
    </row>
    <row r="109" spans="1:11" x14ac:dyDescent="0.25">
      <c r="A109" s="9" t="s">
        <v>70</v>
      </c>
      <c r="B109" s="10" t="s">
        <v>8</v>
      </c>
      <c r="C109" s="11">
        <v>2560705</v>
      </c>
      <c r="D109" s="12">
        <v>55</v>
      </c>
      <c r="E109" s="12">
        <v>45</v>
      </c>
      <c r="F109" s="12">
        <v>0</v>
      </c>
      <c r="G109" s="28">
        <v>0</v>
      </c>
      <c r="H109" s="32">
        <f t="shared" si="33"/>
        <v>1408387.75</v>
      </c>
      <c r="I109" s="5">
        <f t="shared" si="34"/>
        <v>1152317.25</v>
      </c>
      <c r="J109" s="5">
        <f t="shared" si="35"/>
        <v>0</v>
      </c>
      <c r="K109" s="33">
        <f t="shared" si="36"/>
        <v>0</v>
      </c>
    </row>
    <row r="110" spans="1:11" x14ac:dyDescent="0.25">
      <c r="A110" s="9" t="s">
        <v>70</v>
      </c>
      <c r="B110" s="10" t="s">
        <v>6</v>
      </c>
      <c r="C110" s="11">
        <v>625000</v>
      </c>
      <c r="D110" s="12">
        <v>20</v>
      </c>
      <c r="E110" s="12">
        <v>80</v>
      </c>
      <c r="F110" s="12">
        <v>0</v>
      </c>
      <c r="G110" s="28">
        <v>0</v>
      </c>
      <c r="H110" s="32">
        <f t="shared" si="33"/>
        <v>125000</v>
      </c>
      <c r="I110" s="5">
        <f t="shared" si="34"/>
        <v>500000</v>
      </c>
      <c r="J110" s="5">
        <f t="shared" si="35"/>
        <v>0</v>
      </c>
      <c r="K110" s="33">
        <f t="shared" si="36"/>
        <v>0</v>
      </c>
    </row>
    <row r="111" spans="1:11" x14ac:dyDescent="0.25">
      <c r="A111" s="9" t="s">
        <v>71</v>
      </c>
      <c r="B111" s="10" t="s">
        <v>7</v>
      </c>
      <c r="C111" s="11">
        <v>2674024</v>
      </c>
      <c r="D111" s="12">
        <v>21</v>
      </c>
      <c r="E111" s="12">
        <v>79</v>
      </c>
      <c r="F111" s="12">
        <v>0</v>
      </c>
      <c r="G111" s="28">
        <v>0</v>
      </c>
      <c r="H111" s="32">
        <f t="shared" si="33"/>
        <v>561545.04</v>
      </c>
      <c r="I111" s="5">
        <f t="shared" si="34"/>
        <v>2112478.96</v>
      </c>
      <c r="J111" s="5">
        <f t="shared" si="35"/>
        <v>0</v>
      </c>
      <c r="K111" s="33">
        <f t="shared" si="36"/>
        <v>0</v>
      </c>
    </row>
    <row r="112" spans="1:11" x14ac:dyDescent="0.25">
      <c r="A112" s="9" t="s">
        <v>71</v>
      </c>
      <c r="B112" s="10" t="s">
        <v>12</v>
      </c>
      <c r="C112" s="11">
        <v>7749677</v>
      </c>
      <c r="D112" s="12">
        <v>8</v>
      </c>
      <c r="E112" s="12">
        <v>0</v>
      </c>
      <c r="F112" s="12">
        <v>92</v>
      </c>
      <c r="G112" s="28">
        <v>0</v>
      </c>
      <c r="H112" s="32">
        <f t="shared" si="33"/>
        <v>619974.16</v>
      </c>
      <c r="I112" s="5">
        <f t="shared" si="34"/>
        <v>0</v>
      </c>
      <c r="J112" s="5">
        <f t="shared" si="35"/>
        <v>7129702.8399999999</v>
      </c>
      <c r="K112" s="33">
        <f t="shared" si="36"/>
        <v>0</v>
      </c>
    </row>
    <row r="113" spans="1:11" x14ac:dyDescent="0.25">
      <c r="A113" s="9" t="s">
        <v>71</v>
      </c>
      <c r="B113" s="10" t="s">
        <v>8</v>
      </c>
      <c r="C113" s="11">
        <v>11020759</v>
      </c>
      <c r="D113" s="12">
        <v>28</v>
      </c>
      <c r="E113" s="12">
        <v>22</v>
      </c>
      <c r="F113" s="12">
        <v>50</v>
      </c>
      <c r="G113" s="28">
        <v>0</v>
      </c>
      <c r="H113" s="32">
        <f t="shared" si="33"/>
        <v>3085812.5200000005</v>
      </c>
      <c r="I113" s="5">
        <f t="shared" si="34"/>
        <v>2424566.98</v>
      </c>
      <c r="J113" s="5">
        <f t="shared" si="35"/>
        <v>5510379.5</v>
      </c>
      <c r="K113" s="33">
        <f t="shared" si="36"/>
        <v>0</v>
      </c>
    </row>
    <row r="114" spans="1:11" x14ac:dyDescent="0.25">
      <c r="A114" s="9" t="s">
        <v>71</v>
      </c>
      <c r="B114" s="10" t="s">
        <v>6</v>
      </c>
      <c r="C114" s="11">
        <v>3959527</v>
      </c>
      <c r="D114" s="12">
        <v>70</v>
      </c>
      <c r="E114" s="12">
        <v>30</v>
      </c>
      <c r="F114" s="12">
        <v>0</v>
      </c>
      <c r="G114" s="28">
        <v>0</v>
      </c>
      <c r="H114" s="32">
        <f t="shared" ref="H114" si="37">$C114*(D114/100)</f>
        <v>2771668.9</v>
      </c>
      <c r="I114" s="5">
        <f t="shared" ref="I114" si="38">$C114*(E114/100)</f>
        <v>1187858.0999999999</v>
      </c>
      <c r="J114" s="5">
        <f t="shared" ref="J114" si="39">$C114*(F114/100)</f>
        <v>0</v>
      </c>
      <c r="K114" s="33">
        <f t="shared" ref="K114" si="40">$C114*(G114/100)</f>
        <v>0</v>
      </c>
    </row>
    <row r="115" spans="1:11" x14ac:dyDescent="0.25">
      <c r="A115" s="9" t="s">
        <v>72</v>
      </c>
      <c r="B115" s="10" t="s">
        <v>7</v>
      </c>
      <c r="C115" s="11">
        <v>5534155</v>
      </c>
      <c r="D115" s="12">
        <v>84.09</v>
      </c>
      <c r="E115" s="12">
        <v>15.91</v>
      </c>
      <c r="F115" s="12">
        <v>0</v>
      </c>
      <c r="G115" s="28">
        <v>0</v>
      </c>
      <c r="H115" s="32">
        <f t="shared" ref="H115:H146" si="41">$C115*(D115/100)</f>
        <v>4653670.9395000003</v>
      </c>
      <c r="I115" s="5">
        <f t="shared" ref="I115:I146" si="42">$C115*(E115/100)</f>
        <v>880484.06049999991</v>
      </c>
      <c r="J115" s="5">
        <f t="shared" ref="J115:J146" si="43">$C115*(F115/100)</f>
        <v>0</v>
      </c>
      <c r="K115" s="33">
        <f t="shared" ref="K115:K146" si="44">$C115*(G115/100)</f>
        <v>0</v>
      </c>
    </row>
    <row r="116" spans="1:11" x14ac:dyDescent="0.25">
      <c r="A116" s="9" t="s">
        <v>72</v>
      </c>
      <c r="B116" s="10" t="s">
        <v>12</v>
      </c>
      <c r="C116" s="11">
        <v>291226</v>
      </c>
      <c r="D116" s="12">
        <v>100</v>
      </c>
      <c r="E116" s="12">
        <v>0</v>
      </c>
      <c r="F116" s="12">
        <v>0</v>
      </c>
      <c r="G116" s="28">
        <v>0</v>
      </c>
      <c r="H116" s="32">
        <f t="shared" si="41"/>
        <v>291226</v>
      </c>
      <c r="I116" s="5">
        <f t="shared" si="42"/>
        <v>0</v>
      </c>
      <c r="J116" s="5">
        <f t="shared" si="43"/>
        <v>0</v>
      </c>
      <c r="K116" s="33">
        <f t="shared" si="44"/>
        <v>0</v>
      </c>
    </row>
    <row r="117" spans="1:11" x14ac:dyDescent="0.25">
      <c r="A117" s="9" t="s">
        <v>72</v>
      </c>
      <c r="B117" s="10" t="s">
        <v>8</v>
      </c>
      <c r="C117" s="11">
        <v>1015000</v>
      </c>
      <c r="D117" s="12">
        <v>48.77</v>
      </c>
      <c r="E117" s="12">
        <v>51.23</v>
      </c>
      <c r="F117" s="12">
        <v>0</v>
      </c>
      <c r="G117" s="28">
        <v>0</v>
      </c>
      <c r="H117" s="32">
        <f t="shared" si="41"/>
        <v>495015.5</v>
      </c>
      <c r="I117" s="5">
        <f t="shared" si="42"/>
        <v>519984.5</v>
      </c>
      <c r="J117" s="5">
        <f t="shared" si="43"/>
        <v>0</v>
      </c>
      <c r="K117" s="33">
        <f t="shared" si="44"/>
        <v>0</v>
      </c>
    </row>
    <row r="118" spans="1:11" x14ac:dyDescent="0.25">
      <c r="A118" s="9" t="s">
        <v>72</v>
      </c>
      <c r="B118" s="10" t="s">
        <v>9</v>
      </c>
      <c r="C118" s="11">
        <v>5096657</v>
      </c>
      <c r="D118" s="12">
        <v>49.05</v>
      </c>
      <c r="E118" s="12">
        <v>50.95</v>
      </c>
      <c r="F118" s="12">
        <v>0</v>
      </c>
      <c r="G118" s="28">
        <v>0</v>
      </c>
      <c r="H118" s="32">
        <f t="shared" si="41"/>
        <v>2499910.2585</v>
      </c>
      <c r="I118" s="5">
        <f t="shared" si="42"/>
        <v>2596746.7415000005</v>
      </c>
      <c r="J118" s="5">
        <f t="shared" si="43"/>
        <v>0</v>
      </c>
      <c r="K118" s="33">
        <f t="shared" si="44"/>
        <v>0</v>
      </c>
    </row>
    <row r="119" spans="1:11" x14ac:dyDescent="0.25">
      <c r="A119" s="9" t="s">
        <v>72</v>
      </c>
      <c r="B119" s="10" t="s">
        <v>6</v>
      </c>
      <c r="C119" s="11">
        <v>729574</v>
      </c>
      <c r="D119" s="12">
        <v>27.42</v>
      </c>
      <c r="E119" s="12">
        <v>72.58</v>
      </c>
      <c r="F119" s="12">
        <v>0</v>
      </c>
      <c r="G119" s="28">
        <v>0</v>
      </c>
      <c r="H119" s="32">
        <f t="shared" si="41"/>
        <v>200049.19080000001</v>
      </c>
      <c r="I119" s="5">
        <f t="shared" si="42"/>
        <v>529524.80920000002</v>
      </c>
      <c r="J119" s="5">
        <f t="shared" si="43"/>
        <v>0</v>
      </c>
      <c r="K119" s="33">
        <f t="shared" si="44"/>
        <v>0</v>
      </c>
    </row>
    <row r="120" spans="1:11" x14ac:dyDescent="0.25">
      <c r="A120" s="9" t="s">
        <v>73</v>
      </c>
      <c r="B120" s="10" t="s">
        <v>7</v>
      </c>
      <c r="C120" s="11">
        <v>55000</v>
      </c>
      <c r="D120" s="12">
        <v>0</v>
      </c>
      <c r="E120" s="12">
        <v>100</v>
      </c>
      <c r="F120" s="12">
        <v>0</v>
      </c>
      <c r="G120" s="28">
        <v>0</v>
      </c>
      <c r="H120" s="32">
        <f t="shared" si="41"/>
        <v>0</v>
      </c>
      <c r="I120" s="5">
        <f t="shared" si="42"/>
        <v>55000</v>
      </c>
      <c r="J120" s="5">
        <f t="shared" si="43"/>
        <v>0</v>
      </c>
      <c r="K120" s="33">
        <f t="shared" si="44"/>
        <v>0</v>
      </c>
    </row>
    <row r="121" spans="1:11" x14ac:dyDescent="0.25">
      <c r="A121" s="9" t="s">
        <v>73</v>
      </c>
      <c r="B121" s="10" t="s">
        <v>6</v>
      </c>
      <c r="C121" s="11">
        <v>1755514</v>
      </c>
      <c r="D121" s="12">
        <v>36.26</v>
      </c>
      <c r="E121" s="12">
        <v>63.74</v>
      </c>
      <c r="F121" s="12">
        <v>0</v>
      </c>
      <c r="G121" s="28">
        <v>0</v>
      </c>
      <c r="H121" s="32">
        <f t="shared" si="41"/>
        <v>636549.37639999995</v>
      </c>
      <c r="I121" s="5">
        <f t="shared" si="42"/>
        <v>1118964.6236</v>
      </c>
      <c r="J121" s="5">
        <f t="shared" si="43"/>
        <v>0</v>
      </c>
      <c r="K121" s="33">
        <f t="shared" si="44"/>
        <v>0</v>
      </c>
    </row>
    <row r="122" spans="1:11" x14ac:dyDescent="0.25">
      <c r="A122" s="9" t="s">
        <v>74</v>
      </c>
      <c r="B122" s="10" t="s">
        <v>7</v>
      </c>
      <c r="C122" s="11">
        <v>111535</v>
      </c>
      <c r="D122" s="12">
        <v>100</v>
      </c>
      <c r="E122" s="12">
        <v>0</v>
      </c>
      <c r="F122" s="12">
        <v>0</v>
      </c>
      <c r="G122" s="28">
        <v>0</v>
      </c>
      <c r="H122" s="32">
        <f t="shared" si="41"/>
        <v>111535</v>
      </c>
      <c r="I122" s="5">
        <f t="shared" si="42"/>
        <v>0</v>
      </c>
      <c r="J122" s="5">
        <f t="shared" si="43"/>
        <v>0</v>
      </c>
      <c r="K122" s="33">
        <f t="shared" si="44"/>
        <v>0</v>
      </c>
    </row>
    <row r="123" spans="1:11" x14ac:dyDescent="0.25">
      <c r="A123" s="9" t="s">
        <v>74</v>
      </c>
      <c r="B123" s="10" t="s">
        <v>12</v>
      </c>
      <c r="C123" s="11">
        <v>2666552</v>
      </c>
      <c r="D123" s="12">
        <v>89.7</v>
      </c>
      <c r="E123" s="12">
        <v>0</v>
      </c>
      <c r="F123" s="12">
        <v>0</v>
      </c>
      <c r="G123" s="28">
        <v>10.3</v>
      </c>
      <c r="H123" s="32">
        <f t="shared" si="41"/>
        <v>2391897.1439999999</v>
      </c>
      <c r="I123" s="5">
        <f t="shared" si="42"/>
        <v>0</v>
      </c>
      <c r="J123" s="5">
        <f t="shared" si="43"/>
        <v>0</v>
      </c>
      <c r="K123" s="33">
        <f t="shared" si="44"/>
        <v>274654.85600000003</v>
      </c>
    </row>
    <row r="124" spans="1:11" x14ac:dyDescent="0.25">
      <c r="A124" s="9" t="s">
        <v>74</v>
      </c>
      <c r="B124" s="10" t="s">
        <v>8</v>
      </c>
      <c r="C124" s="11">
        <v>32134856</v>
      </c>
      <c r="D124" s="12">
        <v>98.53</v>
      </c>
      <c r="E124" s="12">
        <v>0</v>
      </c>
      <c r="F124" s="12">
        <v>0</v>
      </c>
      <c r="G124" s="28">
        <v>1.47</v>
      </c>
      <c r="H124" s="32">
        <f t="shared" si="41"/>
        <v>31662473.616800003</v>
      </c>
      <c r="I124" s="5">
        <f t="shared" si="42"/>
        <v>0</v>
      </c>
      <c r="J124" s="5">
        <f t="shared" si="43"/>
        <v>0</v>
      </c>
      <c r="K124" s="33">
        <f t="shared" si="44"/>
        <v>472382.38319999998</v>
      </c>
    </row>
    <row r="125" spans="1:11" x14ac:dyDescent="0.25">
      <c r="A125" s="9" t="s">
        <v>74</v>
      </c>
      <c r="B125" s="10" t="s">
        <v>9</v>
      </c>
      <c r="C125" s="11">
        <v>13286690</v>
      </c>
      <c r="D125" s="12">
        <v>100</v>
      </c>
      <c r="E125" s="12">
        <v>0</v>
      </c>
      <c r="F125" s="12">
        <v>0</v>
      </c>
      <c r="G125" s="28">
        <v>0</v>
      </c>
      <c r="H125" s="32">
        <f t="shared" si="41"/>
        <v>13286690</v>
      </c>
      <c r="I125" s="5">
        <f t="shared" si="42"/>
        <v>0</v>
      </c>
      <c r="J125" s="5">
        <f t="shared" si="43"/>
        <v>0</v>
      </c>
      <c r="K125" s="33">
        <f t="shared" si="44"/>
        <v>0</v>
      </c>
    </row>
    <row r="126" spans="1:11" x14ac:dyDescent="0.25">
      <c r="A126" s="9" t="s">
        <v>74</v>
      </c>
      <c r="B126" s="10" t="s">
        <v>6</v>
      </c>
      <c r="C126" s="11">
        <v>14472978</v>
      </c>
      <c r="D126" s="12">
        <v>94.98</v>
      </c>
      <c r="E126" s="12">
        <v>4.4800000000000004</v>
      </c>
      <c r="F126" s="12">
        <v>0.54</v>
      </c>
      <c r="G126" s="28">
        <v>0</v>
      </c>
      <c r="H126" s="32">
        <f t="shared" si="41"/>
        <v>13746434.504400002</v>
      </c>
      <c r="I126" s="5">
        <f t="shared" si="42"/>
        <v>648389.41440000013</v>
      </c>
      <c r="J126" s="5">
        <f t="shared" si="43"/>
        <v>78154.081200000001</v>
      </c>
      <c r="K126" s="33">
        <f t="shared" si="44"/>
        <v>0</v>
      </c>
    </row>
    <row r="127" spans="1:11" x14ac:dyDescent="0.25">
      <c r="A127" s="9" t="s">
        <v>75</v>
      </c>
      <c r="B127" s="10" t="s">
        <v>8</v>
      </c>
      <c r="C127" s="11">
        <v>853832</v>
      </c>
      <c r="D127" s="12">
        <v>100</v>
      </c>
      <c r="E127" s="12">
        <v>0</v>
      </c>
      <c r="F127" s="12">
        <v>0</v>
      </c>
      <c r="G127" s="28">
        <v>0</v>
      </c>
      <c r="H127" s="32">
        <f t="shared" si="41"/>
        <v>853832</v>
      </c>
      <c r="I127" s="5">
        <f t="shared" si="42"/>
        <v>0</v>
      </c>
      <c r="J127" s="5">
        <f t="shared" si="43"/>
        <v>0</v>
      </c>
      <c r="K127" s="33">
        <f t="shared" si="44"/>
        <v>0</v>
      </c>
    </row>
    <row r="128" spans="1:11" x14ac:dyDescent="0.25">
      <c r="A128" s="9" t="s">
        <v>75</v>
      </c>
      <c r="B128" s="10" t="s">
        <v>9</v>
      </c>
      <c r="C128" s="11">
        <v>1653140</v>
      </c>
      <c r="D128" s="12">
        <v>100</v>
      </c>
      <c r="E128" s="12">
        <v>0</v>
      </c>
      <c r="F128" s="12">
        <v>0</v>
      </c>
      <c r="G128" s="28">
        <v>0</v>
      </c>
      <c r="H128" s="32">
        <f t="shared" si="41"/>
        <v>1653140</v>
      </c>
      <c r="I128" s="5">
        <f t="shared" si="42"/>
        <v>0</v>
      </c>
      <c r="J128" s="5">
        <f t="shared" si="43"/>
        <v>0</v>
      </c>
      <c r="K128" s="33">
        <f t="shared" si="44"/>
        <v>0</v>
      </c>
    </row>
    <row r="129" spans="1:11" x14ac:dyDescent="0.25">
      <c r="A129" s="9" t="s">
        <v>75</v>
      </c>
      <c r="B129" s="10" t="s">
        <v>6</v>
      </c>
      <c r="C129" s="11">
        <v>512864</v>
      </c>
      <c r="D129" s="12">
        <v>0</v>
      </c>
      <c r="E129" s="12">
        <v>90</v>
      </c>
      <c r="F129" s="12">
        <v>0</v>
      </c>
      <c r="G129" s="28">
        <v>10</v>
      </c>
      <c r="H129" s="32">
        <f t="shared" si="41"/>
        <v>0</v>
      </c>
      <c r="I129" s="5">
        <f t="shared" si="42"/>
        <v>461577.60000000003</v>
      </c>
      <c r="J129" s="5">
        <f t="shared" si="43"/>
        <v>0</v>
      </c>
      <c r="K129" s="33">
        <f t="shared" si="44"/>
        <v>51286.400000000001</v>
      </c>
    </row>
    <row r="130" spans="1:11" x14ac:dyDescent="0.25">
      <c r="A130" s="9" t="s">
        <v>76</v>
      </c>
      <c r="B130" s="10" t="s">
        <v>7</v>
      </c>
      <c r="C130" s="11">
        <v>392695.2</v>
      </c>
      <c r="D130" s="12">
        <v>97</v>
      </c>
      <c r="E130" s="12">
        <v>3</v>
      </c>
      <c r="F130" s="12">
        <v>0</v>
      </c>
      <c r="G130" s="28">
        <v>0</v>
      </c>
      <c r="H130" s="32">
        <f t="shared" si="41"/>
        <v>380914.34399999998</v>
      </c>
      <c r="I130" s="5">
        <f t="shared" si="42"/>
        <v>11780.856</v>
      </c>
      <c r="J130" s="5">
        <f t="shared" si="43"/>
        <v>0</v>
      </c>
      <c r="K130" s="33">
        <f t="shared" si="44"/>
        <v>0</v>
      </c>
    </row>
    <row r="131" spans="1:11" x14ac:dyDescent="0.25">
      <c r="A131" s="9" t="s">
        <v>76</v>
      </c>
      <c r="B131" s="10" t="s">
        <v>9</v>
      </c>
      <c r="C131" s="11">
        <v>110012.54</v>
      </c>
      <c r="D131" s="12">
        <v>0</v>
      </c>
      <c r="E131" s="12">
        <v>100</v>
      </c>
      <c r="F131" s="12">
        <v>0</v>
      </c>
      <c r="G131" s="28">
        <v>0</v>
      </c>
      <c r="H131" s="32">
        <f t="shared" si="41"/>
        <v>0</v>
      </c>
      <c r="I131" s="5">
        <f t="shared" si="42"/>
        <v>110012.54</v>
      </c>
      <c r="J131" s="5">
        <f t="shared" si="43"/>
        <v>0</v>
      </c>
      <c r="K131" s="33">
        <f t="shared" si="44"/>
        <v>0</v>
      </c>
    </row>
    <row r="132" spans="1:11" x14ac:dyDescent="0.25">
      <c r="A132" s="9" t="s">
        <v>76</v>
      </c>
      <c r="B132" s="10" t="s">
        <v>6</v>
      </c>
      <c r="C132" s="11">
        <v>1040875.09</v>
      </c>
      <c r="D132" s="12">
        <v>32</v>
      </c>
      <c r="E132" s="12">
        <v>68</v>
      </c>
      <c r="F132" s="12">
        <v>0</v>
      </c>
      <c r="G132" s="28">
        <v>0</v>
      </c>
      <c r="H132" s="32">
        <f t="shared" si="41"/>
        <v>333080.02879999997</v>
      </c>
      <c r="I132" s="5">
        <f t="shared" si="42"/>
        <v>707795.0612</v>
      </c>
      <c r="J132" s="5">
        <f t="shared" si="43"/>
        <v>0</v>
      </c>
      <c r="K132" s="33">
        <f t="shared" si="44"/>
        <v>0</v>
      </c>
    </row>
    <row r="133" spans="1:11" x14ac:dyDescent="0.25">
      <c r="A133" s="9" t="s">
        <v>77</v>
      </c>
      <c r="B133" s="10" t="s">
        <v>12</v>
      </c>
      <c r="C133" s="11">
        <v>174061</v>
      </c>
      <c r="D133" s="12">
        <v>100</v>
      </c>
      <c r="E133" s="12">
        <v>0</v>
      </c>
      <c r="F133" s="12">
        <v>0</v>
      </c>
      <c r="G133" s="28">
        <v>0</v>
      </c>
      <c r="H133" s="32">
        <f t="shared" si="41"/>
        <v>174061</v>
      </c>
      <c r="I133" s="5">
        <f t="shared" si="42"/>
        <v>0</v>
      </c>
      <c r="J133" s="5">
        <f t="shared" si="43"/>
        <v>0</v>
      </c>
      <c r="K133" s="33">
        <f t="shared" si="44"/>
        <v>0</v>
      </c>
    </row>
    <row r="134" spans="1:11" x14ac:dyDescent="0.25">
      <c r="A134" s="9" t="s">
        <v>78</v>
      </c>
      <c r="B134" s="10" t="s">
        <v>7</v>
      </c>
      <c r="C134" s="11">
        <v>156073</v>
      </c>
      <c r="D134" s="12">
        <v>0</v>
      </c>
      <c r="E134" s="12">
        <v>100</v>
      </c>
      <c r="F134" s="12">
        <v>0</v>
      </c>
      <c r="G134" s="28">
        <v>0</v>
      </c>
      <c r="H134" s="32">
        <f t="shared" si="41"/>
        <v>0</v>
      </c>
      <c r="I134" s="5">
        <f t="shared" si="42"/>
        <v>156073</v>
      </c>
      <c r="J134" s="5">
        <f t="shared" si="43"/>
        <v>0</v>
      </c>
      <c r="K134" s="33">
        <f t="shared" si="44"/>
        <v>0</v>
      </c>
    </row>
    <row r="135" spans="1:11" x14ac:dyDescent="0.25">
      <c r="A135" s="9" t="s">
        <v>78</v>
      </c>
      <c r="B135" s="10" t="s">
        <v>12</v>
      </c>
      <c r="C135" s="11">
        <v>357151</v>
      </c>
      <c r="D135" s="12">
        <v>100</v>
      </c>
      <c r="E135" s="12">
        <v>0</v>
      </c>
      <c r="F135" s="12">
        <v>0</v>
      </c>
      <c r="G135" s="28">
        <v>0</v>
      </c>
      <c r="H135" s="32">
        <f t="shared" si="41"/>
        <v>357151</v>
      </c>
      <c r="I135" s="5">
        <f t="shared" si="42"/>
        <v>0</v>
      </c>
      <c r="J135" s="5">
        <f t="shared" si="43"/>
        <v>0</v>
      </c>
      <c r="K135" s="33">
        <f t="shared" si="44"/>
        <v>0</v>
      </c>
    </row>
    <row r="136" spans="1:11" x14ac:dyDescent="0.25">
      <c r="A136" s="9" t="s">
        <v>78</v>
      </c>
      <c r="B136" s="10" t="s">
        <v>8</v>
      </c>
      <c r="C136" s="11">
        <v>190480</v>
      </c>
      <c r="D136" s="12">
        <v>100</v>
      </c>
      <c r="E136" s="12">
        <v>0</v>
      </c>
      <c r="F136" s="12">
        <v>0</v>
      </c>
      <c r="G136" s="28">
        <v>0</v>
      </c>
      <c r="H136" s="32">
        <f t="shared" si="41"/>
        <v>190480</v>
      </c>
      <c r="I136" s="5">
        <f t="shared" si="42"/>
        <v>0</v>
      </c>
      <c r="J136" s="5">
        <f t="shared" si="43"/>
        <v>0</v>
      </c>
      <c r="K136" s="33">
        <f t="shared" si="44"/>
        <v>0</v>
      </c>
    </row>
    <row r="137" spans="1:11" x14ac:dyDescent="0.25">
      <c r="A137" s="9" t="s">
        <v>78</v>
      </c>
      <c r="B137" s="10" t="s">
        <v>9</v>
      </c>
      <c r="C137" s="11">
        <v>1245967</v>
      </c>
      <c r="D137" s="12">
        <v>25</v>
      </c>
      <c r="E137" s="12">
        <v>75</v>
      </c>
      <c r="F137" s="12">
        <v>0</v>
      </c>
      <c r="G137" s="28">
        <v>0</v>
      </c>
      <c r="H137" s="32">
        <f t="shared" si="41"/>
        <v>311491.75</v>
      </c>
      <c r="I137" s="5">
        <f t="shared" si="42"/>
        <v>934475.25</v>
      </c>
      <c r="J137" s="5">
        <f t="shared" si="43"/>
        <v>0</v>
      </c>
      <c r="K137" s="33">
        <f t="shared" si="44"/>
        <v>0</v>
      </c>
    </row>
    <row r="138" spans="1:11" x14ac:dyDescent="0.25">
      <c r="A138" s="9" t="s">
        <v>78</v>
      </c>
      <c r="B138" s="10" t="s">
        <v>6</v>
      </c>
      <c r="C138" s="11">
        <v>903939</v>
      </c>
      <c r="D138" s="12">
        <v>32</v>
      </c>
      <c r="E138" s="12">
        <v>51</v>
      </c>
      <c r="F138" s="12">
        <v>17</v>
      </c>
      <c r="G138" s="28">
        <v>0</v>
      </c>
      <c r="H138" s="32">
        <f t="shared" si="41"/>
        <v>289260.48</v>
      </c>
      <c r="I138" s="5">
        <f t="shared" si="42"/>
        <v>461008.89</v>
      </c>
      <c r="J138" s="5">
        <f t="shared" si="43"/>
        <v>153669.63</v>
      </c>
      <c r="K138" s="33">
        <f t="shared" si="44"/>
        <v>0</v>
      </c>
    </row>
    <row r="139" spans="1:11" x14ac:dyDescent="0.25">
      <c r="A139" s="9" t="s">
        <v>79</v>
      </c>
      <c r="B139" s="10" t="s">
        <v>7</v>
      </c>
      <c r="C139" s="11">
        <v>10000</v>
      </c>
      <c r="D139" s="12">
        <v>0</v>
      </c>
      <c r="E139" s="12">
        <v>100</v>
      </c>
      <c r="F139" s="12">
        <v>0</v>
      </c>
      <c r="G139" s="28">
        <v>0</v>
      </c>
      <c r="H139" s="32">
        <f t="shared" si="41"/>
        <v>0</v>
      </c>
      <c r="I139" s="5">
        <f t="shared" si="42"/>
        <v>10000</v>
      </c>
      <c r="J139" s="5">
        <f t="shared" si="43"/>
        <v>0</v>
      </c>
      <c r="K139" s="33">
        <f t="shared" si="44"/>
        <v>0</v>
      </c>
    </row>
    <row r="140" spans="1:11" x14ac:dyDescent="0.25">
      <c r="A140" s="9" t="s">
        <v>79</v>
      </c>
      <c r="B140" s="10" t="s">
        <v>9</v>
      </c>
      <c r="C140" s="11">
        <v>551470</v>
      </c>
      <c r="D140" s="12">
        <v>0</v>
      </c>
      <c r="E140" s="12">
        <v>97.84</v>
      </c>
      <c r="F140" s="12">
        <v>2.16</v>
      </c>
      <c r="G140" s="28">
        <v>0</v>
      </c>
      <c r="H140" s="32">
        <f t="shared" si="41"/>
        <v>0</v>
      </c>
      <c r="I140" s="5">
        <f t="shared" si="42"/>
        <v>539558.24800000002</v>
      </c>
      <c r="J140" s="5">
        <f t="shared" si="43"/>
        <v>11911.752</v>
      </c>
      <c r="K140" s="33">
        <f t="shared" si="44"/>
        <v>0</v>
      </c>
    </row>
    <row r="141" spans="1:11" x14ac:dyDescent="0.25">
      <c r="A141" s="9" t="s">
        <v>79</v>
      </c>
      <c r="B141" s="10" t="s">
        <v>6</v>
      </c>
      <c r="C141" s="11">
        <v>28656</v>
      </c>
      <c r="D141" s="12">
        <v>0</v>
      </c>
      <c r="E141" s="12">
        <v>73.150000000000006</v>
      </c>
      <c r="F141" s="12">
        <v>26.85</v>
      </c>
      <c r="G141" s="28">
        <v>0</v>
      </c>
      <c r="H141" s="32">
        <f t="shared" si="41"/>
        <v>0</v>
      </c>
      <c r="I141" s="5">
        <f t="shared" si="42"/>
        <v>20961.864000000001</v>
      </c>
      <c r="J141" s="5">
        <f t="shared" si="43"/>
        <v>7694.1360000000004</v>
      </c>
      <c r="K141" s="33">
        <f t="shared" si="44"/>
        <v>0</v>
      </c>
    </row>
    <row r="142" spans="1:11" x14ac:dyDescent="0.25">
      <c r="A142" s="9" t="s">
        <v>80</v>
      </c>
      <c r="B142" s="10" t="s">
        <v>6</v>
      </c>
      <c r="C142" s="11">
        <v>30000</v>
      </c>
      <c r="D142" s="12">
        <v>0</v>
      </c>
      <c r="E142" s="12">
        <v>100</v>
      </c>
      <c r="F142" s="12">
        <v>0</v>
      </c>
      <c r="G142" s="28">
        <v>0</v>
      </c>
      <c r="H142" s="32">
        <f t="shared" si="41"/>
        <v>0</v>
      </c>
      <c r="I142" s="5">
        <f t="shared" si="42"/>
        <v>30000</v>
      </c>
      <c r="J142" s="5">
        <f t="shared" si="43"/>
        <v>0</v>
      </c>
      <c r="K142" s="33">
        <f t="shared" si="44"/>
        <v>0</v>
      </c>
    </row>
    <row r="143" spans="1:11" x14ac:dyDescent="0.25">
      <c r="A143" s="9" t="s">
        <v>81</v>
      </c>
      <c r="B143" s="10" t="s">
        <v>12</v>
      </c>
      <c r="C143" s="11">
        <v>80000</v>
      </c>
      <c r="D143" s="12">
        <v>0</v>
      </c>
      <c r="E143" s="12">
        <v>100</v>
      </c>
      <c r="F143" s="12">
        <v>0</v>
      </c>
      <c r="G143" s="28">
        <v>0</v>
      </c>
      <c r="H143" s="32">
        <f t="shared" si="41"/>
        <v>0</v>
      </c>
      <c r="I143" s="5">
        <f t="shared" si="42"/>
        <v>80000</v>
      </c>
      <c r="J143" s="5">
        <f t="shared" si="43"/>
        <v>0</v>
      </c>
      <c r="K143" s="33">
        <f t="shared" si="44"/>
        <v>0</v>
      </c>
    </row>
    <row r="144" spans="1:11" x14ac:dyDescent="0.25">
      <c r="A144" s="9" t="s">
        <v>81</v>
      </c>
      <c r="B144" s="10" t="s">
        <v>6</v>
      </c>
      <c r="C144" s="11">
        <v>132572</v>
      </c>
      <c r="D144" s="12">
        <v>0</v>
      </c>
      <c r="E144" s="12">
        <v>100</v>
      </c>
      <c r="F144" s="12">
        <v>0</v>
      </c>
      <c r="G144" s="28">
        <v>0</v>
      </c>
      <c r="H144" s="32">
        <f t="shared" si="41"/>
        <v>0</v>
      </c>
      <c r="I144" s="5">
        <f t="shared" si="42"/>
        <v>132572</v>
      </c>
      <c r="J144" s="5">
        <f t="shared" si="43"/>
        <v>0</v>
      </c>
      <c r="K144" s="33">
        <f t="shared" si="44"/>
        <v>0</v>
      </c>
    </row>
    <row r="145" spans="1:11" x14ac:dyDescent="0.25">
      <c r="A145" s="9" t="s">
        <v>82</v>
      </c>
      <c r="B145" s="10" t="s">
        <v>7</v>
      </c>
      <c r="C145" s="11">
        <v>123000</v>
      </c>
      <c r="D145" s="12">
        <v>0</v>
      </c>
      <c r="E145" s="12">
        <v>0</v>
      </c>
      <c r="F145" s="12">
        <v>100</v>
      </c>
      <c r="G145" s="28">
        <v>0</v>
      </c>
      <c r="H145" s="32">
        <f t="shared" si="41"/>
        <v>0</v>
      </c>
      <c r="I145" s="5">
        <f t="shared" si="42"/>
        <v>0</v>
      </c>
      <c r="J145" s="5">
        <f t="shared" si="43"/>
        <v>123000</v>
      </c>
      <c r="K145" s="33">
        <f t="shared" si="44"/>
        <v>0</v>
      </c>
    </row>
    <row r="146" spans="1:11" ht="15.75" thickBot="1" x14ac:dyDescent="0.3">
      <c r="A146" s="9" t="s">
        <v>83</v>
      </c>
      <c r="B146" s="10" t="s">
        <v>9</v>
      </c>
      <c r="C146" s="11">
        <v>1629500</v>
      </c>
      <c r="D146" s="12">
        <v>100</v>
      </c>
      <c r="E146" s="12">
        <v>0</v>
      </c>
      <c r="F146" s="12">
        <v>0</v>
      </c>
      <c r="G146" s="28">
        <v>0</v>
      </c>
      <c r="H146" s="32">
        <f t="shared" si="41"/>
        <v>1629500</v>
      </c>
      <c r="I146" s="5">
        <f t="shared" si="42"/>
        <v>0</v>
      </c>
      <c r="J146" s="5">
        <f t="shared" si="43"/>
        <v>0</v>
      </c>
      <c r="K146" s="33">
        <f t="shared" si="44"/>
        <v>0</v>
      </c>
    </row>
    <row r="147" spans="1:11" ht="15.75" thickBot="1" x14ac:dyDescent="0.3">
      <c r="A147" s="34" t="s">
        <v>18</v>
      </c>
      <c r="B147" s="35"/>
      <c r="C147" s="36">
        <f>SUM(C5:C146)</f>
        <v>543530796.78999996</v>
      </c>
      <c r="D147" s="37"/>
      <c r="E147" s="37"/>
      <c r="F147" s="37"/>
      <c r="G147" s="38"/>
      <c r="H147" s="39">
        <f>SUM(H5:H146)</f>
        <v>152861541.35908002</v>
      </c>
      <c r="I147" s="39">
        <f>SUM(I5:I146)</f>
        <v>305257819.77422011</v>
      </c>
      <c r="J147" s="39">
        <f>SUM(J5:J146)</f>
        <v>60290840.638800003</v>
      </c>
      <c r="K147" s="40">
        <f>SUM(K5:K146)</f>
        <v>25120595.017899998</v>
      </c>
    </row>
    <row r="148" spans="1:11" x14ac:dyDescent="0.25">
      <c r="A148" s="13"/>
      <c r="B148" s="14"/>
      <c r="C148" s="15"/>
      <c r="D148" s="16"/>
      <c r="E148" s="16"/>
      <c r="F148" s="16"/>
      <c r="G148" s="16"/>
      <c r="H148" s="4"/>
      <c r="I148" s="4"/>
      <c r="J148" s="4"/>
      <c r="K148" s="31"/>
    </row>
    <row r="149" spans="1:11" x14ac:dyDescent="0.25">
      <c r="A149" s="8" t="s">
        <v>15</v>
      </c>
      <c r="B149" s="24"/>
      <c r="C149" s="25"/>
      <c r="D149" s="26"/>
      <c r="E149" s="26"/>
      <c r="F149" s="26"/>
      <c r="G149" s="26"/>
      <c r="H149" s="4"/>
      <c r="I149" s="4"/>
      <c r="J149" s="4"/>
      <c r="K149" s="31"/>
    </row>
    <row r="150" spans="1:11" ht="45" customHeight="1" x14ac:dyDescent="0.25">
      <c r="A150" s="55" t="s">
        <v>20</v>
      </c>
      <c r="B150" s="61"/>
      <c r="C150" s="61"/>
      <c r="D150" s="61"/>
      <c r="E150" s="61"/>
      <c r="F150" s="61"/>
      <c r="G150" s="61"/>
      <c r="H150" s="61"/>
      <c r="I150" s="61"/>
      <c r="J150" s="61"/>
      <c r="K150" s="57"/>
    </row>
    <row r="151" spans="1:11" ht="15" customHeight="1" x14ac:dyDescent="0.25">
      <c r="A151" s="55" t="s">
        <v>19</v>
      </c>
      <c r="B151" s="56"/>
      <c r="C151" s="56"/>
      <c r="D151" s="56"/>
      <c r="E151" s="56"/>
      <c r="F151" s="56"/>
      <c r="G151" s="56"/>
      <c r="H151" s="56"/>
      <c r="I151" s="56"/>
      <c r="J151" s="56"/>
      <c r="K151" s="57"/>
    </row>
    <row r="152" spans="1:11" ht="30" customHeight="1" thickBot="1" x14ac:dyDescent="0.3">
      <c r="A152" s="49" t="s">
        <v>26</v>
      </c>
      <c r="B152" s="50"/>
      <c r="C152" s="50"/>
      <c r="D152" s="50"/>
      <c r="E152" s="50"/>
      <c r="F152" s="50"/>
      <c r="G152" s="50"/>
      <c r="H152" s="50"/>
      <c r="I152" s="50"/>
      <c r="J152" s="50"/>
      <c r="K152" s="51"/>
    </row>
  </sheetData>
  <mergeCells count="7">
    <mergeCell ref="A1:K1"/>
    <mergeCell ref="A2:K2"/>
    <mergeCell ref="A152:K152"/>
    <mergeCell ref="D3:G3"/>
    <mergeCell ref="A151:K151"/>
    <mergeCell ref="H3:K3"/>
    <mergeCell ref="A150:K150"/>
  </mergeCells>
  <printOptions horizontalCentered="1"/>
  <pageMargins left="0.5" right="0.5" top="0.75" bottom="0.75" header="0.5" footer="0.5"/>
  <pageSetup scale="76" fitToHeight="0" orientation="landscape" verticalDpi="0" r:id="rId1"/>
  <headerFooter>
    <oddHeader>&amp;COffice of Economic and Demographic Research</oddHeader>
    <oddFooter>&amp;LFebruary 28, 2024&amp;RPage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workbookViewId="0">
      <pane ySplit="4" topLeftCell="A5" activePane="bottomLeft" state="frozen"/>
      <selection pane="bottomLeft" activeCell="A5" sqref="A5"/>
    </sheetView>
  </sheetViews>
  <sheetFormatPr defaultRowHeight="15" x14ac:dyDescent="0.25"/>
  <cols>
    <col min="1" max="1" width="20.7109375" customWidth="1"/>
    <col min="2" max="2" width="18.7109375" customWidth="1"/>
    <col min="3" max="3" width="18.7109375" style="1" customWidth="1"/>
    <col min="4" max="4" width="15.7109375" style="2" customWidth="1"/>
    <col min="5" max="8" width="13.7109375" style="3" customWidth="1"/>
    <col min="9" max="12" width="13.7109375" style="2" customWidth="1"/>
  </cols>
  <sheetData>
    <row r="1" spans="1:12" ht="23.25" x14ac:dyDescent="0.25">
      <c r="A1" s="43" t="s">
        <v>25</v>
      </c>
      <c r="B1" s="63"/>
      <c r="C1" s="44"/>
      <c r="D1" s="44"/>
      <c r="E1" s="44"/>
      <c r="F1" s="44"/>
      <c r="G1" s="44"/>
      <c r="H1" s="44"/>
      <c r="I1" s="44"/>
      <c r="J1" s="44"/>
      <c r="K1" s="44"/>
      <c r="L1" s="45"/>
    </row>
    <row r="2" spans="1:12" ht="19.5" thickBot="1" x14ac:dyDescent="0.3">
      <c r="A2" s="46" t="s">
        <v>22</v>
      </c>
      <c r="B2" s="64"/>
      <c r="C2" s="47"/>
      <c r="D2" s="47"/>
      <c r="E2" s="47"/>
      <c r="F2" s="47"/>
      <c r="G2" s="47"/>
      <c r="H2" s="47"/>
      <c r="I2" s="47"/>
      <c r="J2" s="47"/>
      <c r="K2" s="47"/>
      <c r="L2" s="48"/>
    </row>
    <row r="3" spans="1:12" ht="16.5" customHeight="1" thickBot="1" x14ac:dyDescent="0.3">
      <c r="A3" s="19"/>
      <c r="B3" s="20" t="s">
        <v>14</v>
      </c>
      <c r="C3" s="20" t="s">
        <v>1</v>
      </c>
      <c r="D3" s="20" t="s">
        <v>17</v>
      </c>
      <c r="E3" s="52" t="s">
        <v>10</v>
      </c>
      <c r="F3" s="53"/>
      <c r="G3" s="53"/>
      <c r="H3" s="54"/>
      <c r="I3" s="58" t="s">
        <v>16</v>
      </c>
      <c r="J3" s="59"/>
      <c r="K3" s="59"/>
      <c r="L3" s="60"/>
    </row>
    <row r="4" spans="1:12" ht="16.5" thickBot="1" x14ac:dyDescent="0.3">
      <c r="A4" s="17" t="s">
        <v>13</v>
      </c>
      <c r="B4" s="18" t="s">
        <v>0</v>
      </c>
      <c r="C4" s="18" t="s">
        <v>11</v>
      </c>
      <c r="D4" s="21" t="s">
        <v>21</v>
      </c>
      <c r="E4" s="7" t="s">
        <v>2</v>
      </c>
      <c r="F4" s="7" t="s">
        <v>3</v>
      </c>
      <c r="G4" s="7" t="s">
        <v>4</v>
      </c>
      <c r="H4" s="27" t="s">
        <v>5</v>
      </c>
      <c r="I4" s="29" t="s">
        <v>2</v>
      </c>
      <c r="J4" s="6" t="s">
        <v>3</v>
      </c>
      <c r="K4" s="6" t="s">
        <v>4</v>
      </c>
      <c r="L4" s="30" t="s">
        <v>5</v>
      </c>
    </row>
    <row r="5" spans="1:12" x14ac:dyDescent="0.25">
      <c r="A5" s="9" t="s">
        <v>84</v>
      </c>
      <c r="B5" s="10" t="s">
        <v>72</v>
      </c>
      <c r="C5" s="10" t="s">
        <v>7</v>
      </c>
      <c r="D5" s="11">
        <v>210000</v>
      </c>
      <c r="E5" s="12">
        <v>0</v>
      </c>
      <c r="F5" s="12">
        <v>0</v>
      </c>
      <c r="G5" s="12">
        <v>100</v>
      </c>
      <c r="H5" s="28">
        <v>0</v>
      </c>
      <c r="I5" s="32">
        <f t="shared" ref="I5:I8" si="0">$D5*(E5/100)</f>
        <v>0</v>
      </c>
      <c r="J5" s="5">
        <f t="shared" ref="J5:J8" si="1">$D5*(F5/100)</f>
        <v>0</v>
      </c>
      <c r="K5" s="5">
        <f t="shared" ref="K5:K8" si="2">$D5*(G5/100)</f>
        <v>210000</v>
      </c>
      <c r="L5" s="33">
        <f t="shared" ref="L5:L8" si="3">$D5*(H5/100)</f>
        <v>0</v>
      </c>
    </row>
    <row r="6" spans="1:12" x14ac:dyDescent="0.25">
      <c r="A6" s="9" t="s">
        <v>84</v>
      </c>
      <c r="B6" s="10" t="s">
        <v>72</v>
      </c>
      <c r="C6" s="10" t="s">
        <v>12</v>
      </c>
      <c r="D6" s="11">
        <v>150000</v>
      </c>
      <c r="E6" s="12">
        <v>0</v>
      </c>
      <c r="F6" s="12">
        <v>0</v>
      </c>
      <c r="G6" s="12">
        <v>100</v>
      </c>
      <c r="H6" s="28">
        <v>0</v>
      </c>
      <c r="I6" s="32">
        <f t="shared" si="0"/>
        <v>0</v>
      </c>
      <c r="J6" s="5">
        <f t="shared" si="1"/>
        <v>0</v>
      </c>
      <c r="K6" s="5">
        <f t="shared" si="2"/>
        <v>150000</v>
      </c>
      <c r="L6" s="33">
        <f t="shared" si="3"/>
        <v>0</v>
      </c>
    </row>
    <row r="7" spans="1:12" x14ac:dyDescent="0.25">
      <c r="A7" s="9" t="s">
        <v>84</v>
      </c>
      <c r="B7" s="10" t="s">
        <v>72</v>
      </c>
      <c r="C7" s="10" t="s">
        <v>6</v>
      </c>
      <c r="D7" s="11">
        <v>60000</v>
      </c>
      <c r="E7" s="12">
        <v>0</v>
      </c>
      <c r="F7" s="12">
        <v>0</v>
      </c>
      <c r="G7" s="12">
        <v>100</v>
      </c>
      <c r="H7" s="28">
        <v>0</v>
      </c>
      <c r="I7" s="32">
        <f t="shared" si="0"/>
        <v>0</v>
      </c>
      <c r="J7" s="5">
        <f t="shared" si="1"/>
        <v>0</v>
      </c>
      <c r="K7" s="5">
        <f t="shared" si="2"/>
        <v>60000</v>
      </c>
      <c r="L7" s="33">
        <f t="shared" si="3"/>
        <v>0</v>
      </c>
    </row>
    <row r="8" spans="1:12" x14ac:dyDescent="0.25">
      <c r="A8" s="9" t="s">
        <v>85</v>
      </c>
      <c r="B8" s="10" t="s">
        <v>69</v>
      </c>
      <c r="C8" s="10" t="s">
        <v>8</v>
      </c>
      <c r="D8" s="11">
        <v>375000</v>
      </c>
      <c r="E8" s="12">
        <v>0</v>
      </c>
      <c r="F8" s="12">
        <v>0</v>
      </c>
      <c r="G8" s="12">
        <v>100</v>
      </c>
      <c r="H8" s="28">
        <v>0</v>
      </c>
      <c r="I8" s="32">
        <f t="shared" si="0"/>
        <v>0</v>
      </c>
      <c r="J8" s="5">
        <f t="shared" si="1"/>
        <v>0</v>
      </c>
      <c r="K8" s="5">
        <f t="shared" si="2"/>
        <v>375000</v>
      </c>
      <c r="L8" s="33">
        <f t="shared" si="3"/>
        <v>0</v>
      </c>
    </row>
    <row r="9" spans="1:12" x14ac:dyDescent="0.25">
      <c r="A9" s="9" t="s">
        <v>86</v>
      </c>
      <c r="B9" s="10" t="s">
        <v>69</v>
      </c>
      <c r="C9" s="10" t="s">
        <v>12</v>
      </c>
      <c r="D9" s="11">
        <v>834100</v>
      </c>
      <c r="E9" s="12">
        <v>0</v>
      </c>
      <c r="F9" s="12">
        <v>100</v>
      </c>
      <c r="G9" s="12">
        <v>0</v>
      </c>
      <c r="H9" s="28">
        <v>0</v>
      </c>
      <c r="I9" s="32">
        <f t="shared" ref="I9" si="4">$D9*(E9/100)</f>
        <v>0</v>
      </c>
      <c r="J9" s="5">
        <f t="shared" ref="J9" si="5">$D9*(F9/100)</f>
        <v>834100</v>
      </c>
      <c r="K9" s="5">
        <f t="shared" ref="K9" si="6">$D9*(G9/100)</f>
        <v>0</v>
      </c>
      <c r="L9" s="33">
        <f t="shared" ref="L9" si="7">$D9*(H9/100)</f>
        <v>0</v>
      </c>
    </row>
    <row r="10" spans="1:12" x14ac:dyDescent="0.25">
      <c r="A10" s="9" t="s">
        <v>87</v>
      </c>
      <c r="B10" s="10" t="s">
        <v>69</v>
      </c>
      <c r="C10" s="10" t="s">
        <v>7</v>
      </c>
      <c r="D10" s="11">
        <v>277958</v>
      </c>
      <c r="E10" s="12">
        <v>75.31</v>
      </c>
      <c r="F10" s="12">
        <v>0</v>
      </c>
      <c r="G10" s="12">
        <v>0</v>
      </c>
      <c r="H10" s="28">
        <v>24.69</v>
      </c>
      <c r="I10" s="32">
        <f t="shared" ref="I10:I14" si="8">$D10*(E10/100)</f>
        <v>209330.1698</v>
      </c>
      <c r="J10" s="5">
        <f t="shared" ref="J10:J14" si="9">$D10*(F10/100)</f>
        <v>0</v>
      </c>
      <c r="K10" s="5">
        <f t="shared" ref="K10:K14" si="10">$D10*(G10/100)</f>
        <v>0</v>
      </c>
      <c r="L10" s="33">
        <f t="shared" ref="L10:L14" si="11">$D10*(H10/100)</f>
        <v>68627.830199999997</v>
      </c>
    </row>
    <row r="11" spans="1:12" x14ac:dyDescent="0.25">
      <c r="A11" s="9" t="s">
        <v>88</v>
      </c>
      <c r="B11" s="10" t="s">
        <v>60</v>
      </c>
      <c r="C11" s="10" t="s">
        <v>6</v>
      </c>
      <c r="D11" s="11">
        <v>203340</v>
      </c>
      <c r="E11" s="12">
        <v>100</v>
      </c>
      <c r="F11" s="12">
        <v>0</v>
      </c>
      <c r="G11" s="12">
        <v>0</v>
      </c>
      <c r="H11" s="28">
        <v>0</v>
      </c>
      <c r="I11" s="32">
        <f t="shared" si="8"/>
        <v>203340</v>
      </c>
      <c r="J11" s="5">
        <f t="shared" si="9"/>
        <v>0</v>
      </c>
      <c r="K11" s="5">
        <f t="shared" si="10"/>
        <v>0</v>
      </c>
      <c r="L11" s="33">
        <f t="shared" si="11"/>
        <v>0</v>
      </c>
    </row>
    <row r="12" spans="1:12" x14ac:dyDescent="0.25">
      <c r="A12" s="9" t="s">
        <v>89</v>
      </c>
      <c r="B12" s="10" t="s">
        <v>31</v>
      </c>
      <c r="C12" s="10" t="s">
        <v>7</v>
      </c>
      <c r="D12" s="11">
        <v>565338</v>
      </c>
      <c r="E12" s="12">
        <v>100</v>
      </c>
      <c r="F12" s="12">
        <v>0</v>
      </c>
      <c r="G12" s="12">
        <v>0</v>
      </c>
      <c r="H12" s="28">
        <v>0</v>
      </c>
      <c r="I12" s="32">
        <f t="shared" si="8"/>
        <v>565338</v>
      </c>
      <c r="J12" s="5">
        <f t="shared" si="9"/>
        <v>0</v>
      </c>
      <c r="K12" s="5">
        <f t="shared" si="10"/>
        <v>0</v>
      </c>
      <c r="L12" s="33">
        <f t="shared" si="11"/>
        <v>0</v>
      </c>
    </row>
    <row r="13" spans="1:12" x14ac:dyDescent="0.25">
      <c r="A13" s="9" t="s">
        <v>89</v>
      </c>
      <c r="B13" s="10" t="s">
        <v>31</v>
      </c>
      <c r="C13" s="10" t="s">
        <v>6</v>
      </c>
      <c r="D13" s="11">
        <v>146043</v>
      </c>
      <c r="E13" s="12">
        <v>52</v>
      </c>
      <c r="F13" s="12">
        <v>48</v>
      </c>
      <c r="G13" s="12">
        <v>0</v>
      </c>
      <c r="H13" s="28">
        <v>0</v>
      </c>
      <c r="I13" s="32">
        <f t="shared" si="8"/>
        <v>75942.36</v>
      </c>
      <c r="J13" s="5">
        <f t="shared" si="9"/>
        <v>70100.639999999999</v>
      </c>
      <c r="K13" s="5">
        <f t="shared" si="10"/>
        <v>0</v>
      </c>
      <c r="L13" s="33">
        <f t="shared" si="11"/>
        <v>0</v>
      </c>
    </row>
    <row r="14" spans="1:12" x14ac:dyDescent="0.25">
      <c r="A14" s="9" t="s">
        <v>90</v>
      </c>
      <c r="B14" s="10" t="s">
        <v>32</v>
      </c>
      <c r="C14" s="10" t="s">
        <v>7</v>
      </c>
      <c r="D14" s="11">
        <v>952600</v>
      </c>
      <c r="E14" s="12">
        <v>54</v>
      </c>
      <c r="F14" s="12">
        <v>45.5</v>
      </c>
      <c r="G14" s="12">
        <v>0.5</v>
      </c>
      <c r="H14" s="28">
        <v>0</v>
      </c>
      <c r="I14" s="32">
        <f t="shared" si="8"/>
        <v>514404.00000000006</v>
      </c>
      <c r="J14" s="5">
        <f t="shared" si="9"/>
        <v>433433</v>
      </c>
      <c r="K14" s="5">
        <f t="shared" si="10"/>
        <v>4763</v>
      </c>
      <c r="L14" s="33">
        <f t="shared" si="11"/>
        <v>0</v>
      </c>
    </row>
    <row r="15" spans="1:12" x14ac:dyDescent="0.25">
      <c r="A15" s="9" t="s">
        <v>90</v>
      </c>
      <c r="B15" s="10" t="s">
        <v>32</v>
      </c>
      <c r="C15" s="10" t="s">
        <v>6</v>
      </c>
      <c r="D15" s="11">
        <v>1958330</v>
      </c>
      <c r="E15" s="12">
        <v>0</v>
      </c>
      <c r="F15" s="12">
        <v>28</v>
      </c>
      <c r="G15" s="12">
        <v>72</v>
      </c>
      <c r="H15" s="28">
        <v>0</v>
      </c>
      <c r="I15" s="32">
        <f t="shared" ref="I15:I19" si="12">$D15*(E15/100)</f>
        <v>0</v>
      </c>
      <c r="J15" s="5">
        <f t="shared" ref="J15:J19" si="13">$D15*(F15/100)</f>
        <v>548332.4</v>
      </c>
      <c r="K15" s="5">
        <f t="shared" ref="K15:K19" si="14">$D15*(G15/100)</f>
        <v>1409997.5999999999</v>
      </c>
      <c r="L15" s="33">
        <f t="shared" ref="L15:L19" si="15">$D15*(H15/100)</f>
        <v>0</v>
      </c>
    </row>
    <row r="16" spans="1:12" x14ac:dyDescent="0.25">
      <c r="A16" s="9" t="s">
        <v>91</v>
      </c>
      <c r="B16" s="10" t="s">
        <v>32</v>
      </c>
      <c r="C16" s="10" t="s">
        <v>12</v>
      </c>
      <c r="D16" s="11">
        <v>237067</v>
      </c>
      <c r="E16" s="12">
        <v>100</v>
      </c>
      <c r="F16" s="12">
        <v>0</v>
      </c>
      <c r="G16" s="12">
        <v>0</v>
      </c>
      <c r="H16" s="28">
        <v>0</v>
      </c>
      <c r="I16" s="32">
        <f t="shared" si="12"/>
        <v>237067</v>
      </c>
      <c r="J16" s="5">
        <f t="shared" si="13"/>
        <v>0</v>
      </c>
      <c r="K16" s="5">
        <f t="shared" si="14"/>
        <v>0</v>
      </c>
      <c r="L16" s="33">
        <f t="shared" si="15"/>
        <v>0</v>
      </c>
    </row>
    <row r="17" spans="1:12" x14ac:dyDescent="0.25">
      <c r="A17" s="9" t="s">
        <v>91</v>
      </c>
      <c r="B17" s="10" t="s">
        <v>32</v>
      </c>
      <c r="C17" s="10" t="s">
        <v>6</v>
      </c>
      <c r="D17" s="11">
        <v>152252.5</v>
      </c>
      <c r="E17" s="12">
        <v>100</v>
      </c>
      <c r="F17" s="12">
        <v>0</v>
      </c>
      <c r="G17" s="12">
        <v>0</v>
      </c>
      <c r="H17" s="28">
        <v>0</v>
      </c>
      <c r="I17" s="32">
        <f t="shared" si="12"/>
        <v>152252.5</v>
      </c>
      <c r="J17" s="5">
        <f t="shared" si="13"/>
        <v>0</v>
      </c>
      <c r="K17" s="5">
        <f t="shared" si="14"/>
        <v>0</v>
      </c>
      <c r="L17" s="33">
        <f t="shared" si="15"/>
        <v>0</v>
      </c>
    </row>
    <row r="18" spans="1:12" x14ac:dyDescent="0.25">
      <c r="A18" s="9" t="s">
        <v>92</v>
      </c>
      <c r="B18" s="10" t="s">
        <v>32</v>
      </c>
      <c r="C18" s="10" t="s">
        <v>7</v>
      </c>
      <c r="D18" s="11">
        <v>457609</v>
      </c>
      <c r="E18" s="12">
        <v>100</v>
      </c>
      <c r="F18" s="12">
        <v>0</v>
      </c>
      <c r="G18" s="12">
        <v>0</v>
      </c>
      <c r="H18" s="28">
        <v>0</v>
      </c>
      <c r="I18" s="32">
        <f t="shared" si="12"/>
        <v>457609</v>
      </c>
      <c r="J18" s="5">
        <f t="shared" si="13"/>
        <v>0</v>
      </c>
      <c r="K18" s="5">
        <f t="shared" si="14"/>
        <v>0</v>
      </c>
      <c r="L18" s="33">
        <f t="shared" si="15"/>
        <v>0</v>
      </c>
    </row>
    <row r="19" spans="1:12" x14ac:dyDescent="0.25">
      <c r="A19" s="9" t="s">
        <v>92</v>
      </c>
      <c r="B19" s="10" t="s">
        <v>32</v>
      </c>
      <c r="C19" s="10" t="s">
        <v>6</v>
      </c>
      <c r="D19" s="11">
        <v>1099809</v>
      </c>
      <c r="E19" s="12">
        <v>27</v>
      </c>
      <c r="F19" s="12">
        <v>43</v>
      </c>
      <c r="G19" s="12">
        <v>30</v>
      </c>
      <c r="H19" s="28">
        <v>0</v>
      </c>
      <c r="I19" s="32">
        <f t="shared" si="12"/>
        <v>296948.43</v>
      </c>
      <c r="J19" s="5">
        <f t="shared" si="13"/>
        <v>472917.87</v>
      </c>
      <c r="K19" s="5">
        <f t="shared" si="14"/>
        <v>329942.7</v>
      </c>
      <c r="L19" s="33">
        <f t="shared" si="15"/>
        <v>0</v>
      </c>
    </row>
    <row r="20" spans="1:12" x14ac:dyDescent="0.25">
      <c r="A20" s="9" t="s">
        <v>93</v>
      </c>
      <c r="B20" s="10" t="s">
        <v>82</v>
      </c>
      <c r="C20" s="10" t="s">
        <v>7</v>
      </c>
      <c r="D20" s="11">
        <v>302000</v>
      </c>
      <c r="E20" s="12">
        <v>83</v>
      </c>
      <c r="F20" s="12">
        <v>17</v>
      </c>
      <c r="G20" s="12">
        <v>0</v>
      </c>
      <c r="H20" s="28">
        <v>0</v>
      </c>
      <c r="I20" s="32">
        <f t="shared" ref="I20:I23" si="16">$D20*(E20/100)</f>
        <v>250660</v>
      </c>
      <c r="J20" s="5">
        <f t="shared" ref="J20:J23" si="17">$D20*(F20/100)</f>
        <v>51340.000000000007</v>
      </c>
      <c r="K20" s="5">
        <f t="shared" ref="K20:K23" si="18">$D20*(G20/100)</f>
        <v>0</v>
      </c>
      <c r="L20" s="33">
        <f t="shared" ref="L20:L23" si="19">$D20*(H20/100)</f>
        <v>0</v>
      </c>
    </row>
    <row r="21" spans="1:12" x14ac:dyDescent="0.25">
      <c r="A21" s="9" t="s">
        <v>93</v>
      </c>
      <c r="B21" s="10" t="s">
        <v>82</v>
      </c>
      <c r="C21" s="10" t="s">
        <v>6</v>
      </c>
      <c r="D21" s="11">
        <v>315000</v>
      </c>
      <c r="E21" s="12">
        <v>16</v>
      </c>
      <c r="F21" s="12">
        <v>84</v>
      </c>
      <c r="G21" s="12">
        <v>0</v>
      </c>
      <c r="H21" s="28">
        <v>0</v>
      </c>
      <c r="I21" s="32">
        <f t="shared" si="16"/>
        <v>50400</v>
      </c>
      <c r="J21" s="5">
        <f t="shared" si="17"/>
        <v>264600</v>
      </c>
      <c r="K21" s="5">
        <f t="shared" si="18"/>
        <v>0</v>
      </c>
      <c r="L21" s="33">
        <f t="shared" si="19"/>
        <v>0</v>
      </c>
    </row>
    <row r="22" spans="1:12" x14ac:dyDescent="0.25">
      <c r="A22" s="9" t="s">
        <v>94</v>
      </c>
      <c r="B22" s="10" t="s">
        <v>32</v>
      </c>
      <c r="C22" s="10" t="s">
        <v>6</v>
      </c>
      <c r="D22" s="11">
        <v>199858</v>
      </c>
      <c r="E22" s="12">
        <v>6.9</v>
      </c>
      <c r="F22" s="12">
        <v>0</v>
      </c>
      <c r="G22" s="12">
        <v>0</v>
      </c>
      <c r="H22" s="28">
        <v>93.1</v>
      </c>
      <c r="I22" s="32">
        <f t="shared" si="16"/>
        <v>13790.202000000001</v>
      </c>
      <c r="J22" s="5">
        <f t="shared" si="17"/>
        <v>0</v>
      </c>
      <c r="K22" s="5">
        <f t="shared" si="18"/>
        <v>0</v>
      </c>
      <c r="L22" s="33">
        <f t="shared" si="19"/>
        <v>186067.79799999998</v>
      </c>
    </row>
    <row r="23" spans="1:12" x14ac:dyDescent="0.25">
      <c r="A23" s="9" t="s">
        <v>95</v>
      </c>
      <c r="B23" s="10" t="s">
        <v>69</v>
      </c>
      <c r="C23" s="10" t="s">
        <v>7</v>
      </c>
      <c r="D23" s="11">
        <v>492667</v>
      </c>
      <c r="E23" s="12">
        <v>0</v>
      </c>
      <c r="F23" s="12">
        <v>71</v>
      </c>
      <c r="G23" s="12">
        <v>29</v>
      </c>
      <c r="H23" s="28">
        <v>0</v>
      </c>
      <c r="I23" s="32">
        <f t="shared" si="16"/>
        <v>0</v>
      </c>
      <c r="J23" s="5">
        <f t="shared" si="17"/>
        <v>349793.57</v>
      </c>
      <c r="K23" s="5">
        <f t="shared" si="18"/>
        <v>142873.43</v>
      </c>
      <c r="L23" s="33">
        <f t="shared" si="19"/>
        <v>0</v>
      </c>
    </row>
    <row r="24" spans="1:12" x14ac:dyDescent="0.25">
      <c r="A24" s="9" t="s">
        <v>95</v>
      </c>
      <c r="B24" s="10" t="s">
        <v>69</v>
      </c>
      <c r="C24" s="10" t="s">
        <v>6</v>
      </c>
      <c r="D24" s="11">
        <v>533206</v>
      </c>
      <c r="E24" s="12">
        <v>32</v>
      </c>
      <c r="F24" s="12">
        <v>40</v>
      </c>
      <c r="G24" s="12">
        <v>28</v>
      </c>
      <c r="H24" s="28">
        <v>0</v>
      </c>
      <c r="I24" s="32">
        <f t="shared" ref="I24:I27" si="20">$D24*(E24/100)</f>
        <v>170625.92000000001</v>
      </c>
      <c r="J24" s="5">
        <f t="shared" ref="J24:J27" si="21">$D24*(F24/100)</f>
        <v>213282.40000000002</v>
      </c>
      <c r="K24" s="5">
        <f t="shared" ref="K24:K27" si="22">$D24*(G24/100)</f>
        <v>149297.68000000002</v>
      </c>
      <c r="L24" s="33">
        <f t="shared" ref="L24:L27" si="23">$D24*(H24/100)</f>
        <v>0</v>
      </c>
    </row>
    <row r="25" spans="1:12" x14ac:dyDescent="0.25">
      <c r="A25" s="9" t="s">
        <v>96</v>
      </c>
      <c r="B25" s="10" t="s">
        <v>82</v>
      </c>
      <c r="C25" s="10" t="s">
        <v>6</v>
      </c>
      <c r="D25" s="11">
        <v>384200</v>
      </c>
      <c r="E25" s="12">
        <v>37.479999999999997</v>
      </c>
      <c r="F25" s="12">
        <v>62.52</v>
      </c>
      <c r="G25" s="12">
        <v>0</v>
      </c>
      <c r="H25" s="28">
        <v>0</v>
      </c>
      <c r="I25" s="32">
        <f t="shared" si="20"/>
        <v>143998.15999999997</v>
      </c>
      <c r="J25" s="5">
        <f t="shared" si="21"/>
        <v>240201.84</v>
      </c>
      <c r="K25" s="5">
        <f t="shared" si="22"/>
        <v>0</v>
      </c>
      <c r="L25" s="33">
        <f t="shared" si="23"/>
        <v>0</v>
      </c>
    </row>
    <row r="26" spans="1:12" x14ac:dyDescent="0.25">
      <c r="A26" s="9" t="s">
        <v>97</v>
      </c>
      <c r="B26" s="10" t="s">
        <v>71</v>
      </c>
      <c r="C26" s="10" t="s">
        <v>12</v>
      </c>
      <c r="D26" s="11">
        <v>100000</v>
      </c>
      <c r="E26" s="12">
        <v>0</v>
      </c>
      <c r="F26" s="12">
        <v>0</v>
      </c>
      <c r="G26" s="12">
        <v>100</v>
      </c>
      <c r="H26" s="28">
        <v>0</v>
      </c>
      <c r="I26" s="32">
        <f t="shared" si="20"/>
        <v>0</v>
      </c>
      <c r="J26" s="5">
        <f t="shared" si="21"/>
        <v>0</v>
      </c>
      <c r="K26" s="5">
        <f t="shared" si="22"/>
        <v>100000</v>
      </c>
      <c r="L26" s="33">
        <f t="shared" si="23"/>
        <v>0</v>
      </c>
    </row>
    <row r="27" spans="1:12" x14ac:dyDescent="0.25">
      <c r="A27" s="9" t="s">
        <v>98</v>
      </c>
      <c r="B27" s="10" t="s">
        <v>32</v>
      </c>
      <c r="C27" s="10" t="s">
        <v>7</v>
      </c>
      <c r="D27" s="11">
        <v>3927930.55</v>
      </c>
      <c r="E27" s="12">
        <v>15</v>
      </c>
      <c r="F27" s="12">
        <v>0</v>
      </c>
      <c r="G27" s="12">
        <v>0</v>
      </c>
      <c r="H27" s="28">
        <v>85</v>
      </c>
      <c r="I27" s="32">
        <f t="shared" si="20"/>
        <v>589189.5824999999</v>
      </c>
      <c r="J27" s="5">
        <f t="shared" si="21"/>
        <v>0</v>
      </c>
      <c r="K27" s="5">
        <f t="shared" si="22"/>
        <v>0</v>
      </c>
      <c r="L27" s="33">
        <f t="shared" si="23"/>
        <v>3338740.9674999998</v>
      </c>
    </row>
    <row r="28" spans="1:12" x14ac:dyDescent="0.25">
      <c r="A28" s="9" t="s">
        <v>98</v>
      </c>
      <c r="B28" s="10" t="s">
        <v>32</v>
      </c>
      <c r="C28" s="10" t="s">
        <v>9</v>
      </c>
      <c r="D28" s="11">
        <v>205000</v>
      </c>
      <c r="E28" s="12">
        <v>100</v>
      </c>
      <c r="F28" s="12">
        <v>0</v>
      </c>
      <c r="G28" s="12">
        <v>0</v>
      </c>
      <c r="H28" s="28">
        <v>0</v>
      </c>
      <c r="I28" s="32">
        <f t="shared" ref="I28:I38" si="24">$D28*(E28/100)</f>
        <v>205000</v>
      </c>
      <c r="J28" s="5">
        <f t="shared" ref="J28:J38" si="25">$D28*(F28/100)</f>
        <v>0</v>
      </c>
      <c r="K28" s="5">
        <f t="shared" ref="K28:K38" si="26">$D28*(G28/100)</f>
        <v>0</v>
      </c>
      <c r="L28" s="33">
        <f t="shared" ref="L28:L38" si="27">$D28*(H28/100)</f>
        <v>0</v>
      </c>
    </row>
    <row r="29" spans="1:12" x14ac:dyDescent="0.25">
      <c r="A29" s="9" t="s">
        <v>98</v>
      </c>
      <c r="B29" s="10" t="s">
        <v>32</v>
      </c>
      <c r="C29" s="10" t="s">
        <v>6</v>
      </c>
      <c r="D29" s="11">
        <v>93191</v>
      </c>
      <c r="E29" s="12">
        <v>100</v>
      </c>
      <c r="F29" s="12">
        <v>0</v>
      </c>
      <c r="G29" s="12">
        <v>0</v>
      </c>
      <c r="H29" s="28">
        <v>0</v>
      </c>
      <c r="I29" s="32">
        <f t="shared" si="24"/>
        <v>93191</v>
      </c>
      <c r="J29" s="5">
        <f t="shared" si="25"/>
        <v>0</v>
      </c>
      <c r="K29" s="5">
        <f t="shared" si="26"/>
        <v>0</v>
      </c>
      <c r="L29" s="33">
        <f t="shared" si="27"/>
        <v>0</v>
      </c>
    </row>
    <row r="30" spans="1:12" x14ac:dyDescent="0.25">
      <c r="A30" s="9" t="s">
        <v>99</v>
      </c>
      <c r="B30" s="10" t="s">
        <v>55</v>
      </c>
      <c r="C30" s="10" t="s">
        <v>7</v>
      </c>
      <c r="D30" s="11">
        <v>221026</v>
      </c>
      <c r="E30" s="12">
        <v>0</v>
      </c>
      <c r="F30" s="12">
        <v>77.400000000000006</v>
      </c>
      <c r="G30" s="12">
        <v>22.6</v>
      </c>
      <c r="H30" s="28">
        <v>0</v>
      </c>
      <c r="I30" s="32">
        <f t="shared" si="24"/>
        <v>0</v>
      </c>
      <c r="J30" s="5">
        <f t="shared" si="25"/>
        <v>171074.12400000001</v>
      </c>
      <c r="K30" s="5">
        <f t="shared" si="26"/>
        <v>49951.876000000004</v>
      </c>
      <c r="L30" s="33">
        <f t="shared" si="27"/>
        <v>0</v>
      </c>
    </row>
    <row r="31" spans="1:12" x14ac:dyDescent="0.25">
      <c r="A31" s="9" t="s">
        <v>99</v>
      </c>
      <c r="B31" s="10" t="s">
        <v>55</v>
      </c>
      <c r="C31" s="10" t="s">
        <v>8</v>
      </c>
      <c r="D31" s="11">
        <v>167941</v>
      </c>
      <c r="E31" s="12">
        <v>100</v>
      </c>
      <c r="F31" s="12">
        <v>0</v>
      </c>
      <c r="G31" s="12">
        <v>0</v>
      </c>
      <c r="H31" s="28">
        <v>0</v>
      </c>
      <c r="I31" s="32">
        <f t="shared" si="24"/>
        <v>167941</v>
      </c>
      <c r="J31" s="5">
        <f t="shared" si="25"/>
        <v>0</v>
      </c>
      <c r="K31" s="5">
        <f t="shared" si="26"/>
        <v>0</v>
      </c>
      <c r="L31" s="33">
        <f t="shared" si="27"/>
        <v>0</v>
      </c>
    </row>
    <row r="32" spans="1:12" x14ac:dyDescent="0.25">
      <c r="A32" s="9" t="s">
        <v>99</v>
      </c>
      <c r="B32" s="10" t="s">
        <v>55</v>
      </c>
      <c r="C32" s="10" t="s">
        <v>9</v>
      </c>
      <c r="D32" s="11">
        <v>254434</v>
      </c>
      <c r="E32" s="12">
        <v>100</v>
      </c>
      <c r="F32" s="12">
        <v>0</v>
      </c>
      <c r="G32" s="12">
        <v>0</v>
      </c>
      <c r="H32" s="28">
        <v>0</v>
      </c>
      <c r="I32" s="32">
        <f t="shared" si="24"/>
        <v>254434</v>
      </c>
      <c r="J32" s="5">
        <f t="shared" si="25"/>
        <v>0</v>
      </c>
      <c r="K32" s="5">
        <f t="shared" si="26"/>
        <v>0</v>
      </c>
      <c r="L32" s="33">
        <f t="shared" si="27"/>
        <v>0</v>
      </c>
    </row>
    <row r="33" spans="1:12" x14ac:dyDescent="0.25">
      <c r="A33" s="9" t="s">
        <v>99</v>
      </c>
      <c r="B33" s="10" t="s">
        <v>55</v>
      </c>
      <c r="C33" s="10" t="s">
        <v>6</v>
      </c>
      <c r="D33" s="11">
        <v>236192</v>
      </c>
      <c r="E33" s="12">
        <v>94.7</v>
      </c>
      <c r="F33" s="12">
        <v>5.3</v>
      </c>
      <c r="G33" s="12">
        <v>0</v>
      </c>
      <c r="H33" s="28">
        <v>0</v>
      </c>
      <c r="I33" s="32">
        <f t="shared" si="24"/>
        <v>223673.82400000002</v>
      </c>
      <c r="J33" s="5">
        <f t="shared" si="25"/>
        <v>12518.175999999999</v>
      </c>
      <c r="K33" s="5">
        <f t="shared" si="26"/>
        <v>0</v>
      </c>
      <c r="L33" s="33">
        <f t="shared" si="27"/>
        <v>0</v>
      </c>
    </row>
    <row r="34" spans="1:12" x14ac:dyDescent="0.25">
      <c r="A34" s="9" t="s">
        <v>100</v>
      </c>
      <c r="B34" s="10" t="s">
        <v>75</v>
      </c>
      <c r="C34" s="10" t="s">
        <v>6</v>
      </c>
      <c r="D34" s="11">
        <v>325500</v>
      </c>
      <c r="E34" s="12">
        <v>6</v>
      </c>
      <c r="F34" s="12">
        <v>94</v>
      </c>
      <c r="G34" s="12">
        <v>0</v>
      </c>
      <c r="H34" s="28">
        <v>0</v>
      </c>
      <c r="I34" s="32">
        <f t="shared" si="24"/>
        <v>19530</v>
      </c>
      <c r="J34" s="5">
        <f t="shared" si="25"/>
        <v>305970</v>
      </c>
      <c r="K34" s="5">
        <f t="shared" si="26"/>
        <v>0</v>
      </c>
      <c r="L34" s="33">
        <f t="shared" si="27"/>
        <v>0</v>
      </c>
    </row>
    <row r="35" spans="1:12" x14ac:dyDescent="0.25">
      <c r="A35" s="9" t="s">
        <v>101</v>
      </c>
      <c r="B35" s="10" t="s">
        <v>102</v>
      </c>
      <c r="C35" s="10" t="s">
        <v>6</v>
      </c>
      <c r="D35" s="11">
        <v>16521</v>
      </c>
      <c r="E35" s="66" t="s">
        <v>103</v>
      </c>
      <c r="F35" s="67"/>
      <c r="G35" s="67"/>
      <c r="H35" s="68"/>
      <c r="I35" s="69" t="s">
        <v>103</v>
      </c>
      <c r="J35" s="69"/>
      <c r="K35" s="69"/>
      <c r="L35" s="70"/>
    </row>
    <row r="36" spans="1:12" x14ac:dyDescent="0.25">
      <c r="A36" s="9" t="s">
        <v>104</v>
      </c>
      <c r="B36" s="10" t="s">
        <v>28</v>
      </c>
      <c r="C36" s="10" t="s">
        <v>7</v>
      </c>
      <c r="D36" s="11">
        <v>1090537.07</v>
      </c>
      <c r="E36" s="12">
        <v>14</v>
      </c>
      <c r="F36" s="12">
        <v>12</v>
      </c>
      <c r="G36" s="12">
        <v>74</v>
      </c>
      <c r="H36" s="28">
        <v>0</v>
      </c>
      <c r="I36" s="32">
        <f t="shared" si="24"/>
        <v>152675.18980000002</v>
      </c>
      <c r="J36" s="5">
        <f t="shared" si="25"/>
        <v>130864.44840000001</v>
      </c>
      <c r="K36" s="5">
        <f t="shared" si="26"/>
        <v>806997.43180000002</v>
      </c>
      <c r="L36" s="33">
        <f t="shared" si="27"/>
        <v>0</v>
      </c>
    </row>
    <row r="37" spans="1:12" x14ac:dyDescent="0.25">
      <c r="A37" s="9" t="s">
        <v>104</v>
      </c>
      <c r="B37" s="10" t="s">
        <v>28</v>
      </c>
      <c r="C37" s="10" t="s">
        <v>8</v>
      </c>
      <c r="D37" s="11">
        <v>1094870</v>
      </c>
      <c r="E37" s="12">
        <v>2</v>
      </c>
      <c r="F37" s="12">
        <v>0</v>
      </c>
      <c r="G37" s="12">
        <v>98</v>
      </c>
      <c r="H37" s="28">
        <v>0</v>
      </c>
      <c r="I37" s="32">
        <f t="shared" si="24"/>
        <v>21897.4</v>
      </c>
      <c r="J37" s="5">
        <f t="shared" si="25"/>
        <v>0</v>
      </c>
      <c r="K37" s="5">
        <f t="shared" si="26"/>
        <v>1072972.6000000001</v>
      </c>
      <c r="L37" s="33">
        <f t="shared" si="27"/>
        <v>0</v>
      </c>
    </row>
    <row r="38" spans="1:12" x14ac:dyDescent="0.25">
      <c r="A38" s="9" t="s">
        <v>104</v>
      </c>
      <c r="B38" s="10" t="s">
        <v>28</v>
      </c>
      <c r="C38" s="10" t="s">
        <v>9</v>
      </c>
      <c r="D38" s="11">
        <v>503885.37</v>
      </c>
      <c r="E38" s="12">
        <v>75</v>
      </c>
      <c r="F38" s="12">
        <v>25</v>
      </c>
      <c r="G38" s="12">
        <v>0</v>
      </c>
      <c r="H38" s="28">
        <v>0</v>
      </c>
      <c r="I38" s="32">
        <f t="shared" si="24"/>
        <v>377914.02749999997</v>
      </c>
      <c r="J38" s="5">
        <f t="shared" si="25"/>
        <v>125971.3425</v>
      </c>
      <c r="K38" s="5">
        <f t="shared" si="26"/>
        <v>0</v>
      </c>
      <c r="L38" s="33">
        <f t="shared" si="27"/>
        <v>0</v>
      </c>
    </row>
    <row r="39" spans="1:12" x14ac:dyDescent="0.25">
      <c r="A39" s="9" t="s">
        <v>104</v>
      </c>
      <c r="B39" s="10" t="s">
        <v>28</v>
      </c>
      <c r="C39" s="10" t="s">
        <v>6</v>
      </c>
      <c r="D39" s="11">
        <v>1675949.3</v>
      </c>
      <c r="E39" s="12">
        <v>84</v>
      </c>
      <c r="F39" s="12">
        <v>16</v>
      </c>
      <c r="G39" s="12">
        <v>0</v>
      </c>
      <c r="H39" s="28">
        <v>0</v>
      </c>
      <c r="I39" s="32">
        <f t="shared" ref="I39:I48" si="28">$D39*(E39/100)</f>
        <v>1407797.412</v>
      </c>
      <c r="J39" s="5">
        <f t="shared" ref="J39:J48" si="29">$D39*(F39/100)</f>
        <v>268151.88800000004</v>
      </c>
      <c r="K39" s="5">
        <f t="shared" ref="K39:K48" si="30">$D39*(G39/100)</f>
        <v>0</v>
      </c>
      <c r="L39" s="33">
        <f t="shared" ref="L39:L48" si="31">$D39*(H39/100)</f>
        <v>0</v>
      </c>
    </row>
    <row r="40" spans="1:12" x14ac:dyDescent="0.25">
      <c r="A40" s="9" t="s">
        <v>105</v>
      </c>
      <c r="B40" s="10" t="s">
        <v>32</v>
      </c>
      <c r="C40" s="10" t="s">
        <v>12</v>
      </c>
      <c r="D40" s="11">
        <v>9000000</v>
      </c>
      <c r="E40" s="12">
        <v>0</v>
      </c>
      <c r="F40" s="12">
        <v>0</v>
      </c>
      <c r="G40" s="12">
        <v>0</v>
      </c>
      <c r="H40" s="28">
        <v>100</v>
      </c>
      <c r="I40" s="32">
        <f t="shared" si="28"/>
        <v>0</v>
      </c>
      <c r="J40" s="5">
        <f t="shared" si="29"/>
        <v>0</v>
      </c>
      <c r="K40" s="5">
        <f t="shared" si="30"/>
        <v>0</v>
      </c>
      <c r="L40" s="33">
        <f t="shared" si="31"/>
        <v>9000000</v>
      </c>
    </row>
    <row r="41" spans="1:12" x14ac:dyDescent="0.25">
      <c r="A41" s="9" t="s">
        <v>105</v>
      </c>
      <c r="B41" s="10" t="s">
        <v>32</v>
      </c>
      <c r="C41" s="10" t="s">
        <v>8</v>
      </c>
      <c r="D41" s="11">
        <v>800000</v>
      </c>
      <c r="E41" s="12">
        <v>0</v>
      </c>
      <c r="F41" s="12">
        <v>0</v>
      </c>
      <c r="G41" s="12">
        <v>0</v>
      </c>
      <c r="H41" s="28">
        <v>100</v>
      </c>
      <c r="I41" s="32">
        <f t="shared" si="28"/>
        <v>0</v>
      </c>
      <c r="J41" s="5">
        <f t="shared" si="29"/>
        <v>0</v>
      </c>
      <c r="K41" s="5">
        <f t="shared" si="30"/>
        <v>0</v>
      </c>
      <c r="L41" s="33">
        <f t="shared" si="31"/>
        <v>800000</v>
      </c>
    </row>
    <row r="42" spans="1:12" x14ac:dyDescent="0.25">
      <c r="A42" s="9" t="s">
        <v>105</v>
      </c>
      <c r="B42" s="10" t="s">
        <v>32</v>
      </c>
      <c r="C42" s="10" t="s">
        <v>6</v>
      </c>
      <c r="D42" s="11">
        <v>1000000</v>
      </c>
      <c r="E42" s="12">
        <v>0</v>
      </c>
      <c r="F42" s="12">
        <v>0</v>
      </c>
      <c r="G42" s="12">
        <v>0</v>
      </c>
      <c r="H42" s="28">
        <v>100</v>
      </c>
      <c r="I42" s="32">
        <f t="shared" si="28"/>
        <v>0</v>
      </c>
      <c r="J42" s="5">
        <f t="shared" si="29"/>
        <v>0</v>
      </c>
      <c r="K42" s="5">
        <f t="shared" si="30"/>
        <v>0</v>
      </c>
      <c r="L42" s="33">
        <f t="shared" si="31"/>
        <v>1000000</v>
      </c>
    </row>
    <row r="43" spans="1:12" x14ac:dyDescent="0.25">
      <c r="A43" s="9" t="s">
        <v>106</v>
      </c>
      <c r="B43" s="10" t="s">
        <v>62</v>
      </c>
      <c r="C43" s="10" t="s">
        <v>6</v>
      </c>
      <c r="D43" s="11">
        <v>1338120</v>
      </c>
      <c r="E43" s="12">
        <v>100</v>
      </c>
      <c r="F43" s="12">
        <v>0</v>
      </c>
      <c r="G43" s="12">
        <v>0</v>
      </c>
      <c r="H43" s="28">
        <v>0</v>
      </c>
      <c r="I43" s="32">
        <f t="shared" si="28"/>
        <v>1338120</v>
      </c>
      <c r="J43" s="5">
        <f t="shared" si="29"/>
        <v>0</v>
      </c>
      <c r="K43" s="5">
        <f t="shared" si="30"/>
        <v>0</v>
      </c>
      <c r="L43" s="33">
        <f t="shared" si="31"/>
        <v>0</v>
      </c>
    </row>
    <row r="44" spans="1:12" x14ac:dyDescent="0.25">
      <c r="A44" s="9" t="s">
        <v>107</v>
      </c>
      <c r="B44" s="10" t="s">
        <v>32</v>
      </c>
      <c r="C44" s="10" t="s">
        <v>6</v>
      </c>
      <c r="D44" s="11">
        <v>761922</v>
      </c>
      <c r="E44" s="12">
        <v>76.11</v>
      </c>
      <c r="F44" s="12">
        <v>23.89</v>
      </c>
      <c r="G44" s="12">
        <v>0</v>
      </c>
      <c r="H44" s="28">
        <v>0</v>
      </c>
      <c r="I44" s="32">
        <f t="shared" si="28"/>
        <v>579898.83420000004</v>
      </c>
      <c r="J44" s="5">
        <f t="shared" si="29"/>
        <v>182023.16579999999</v>
      </c>
      <c r="K44" s="5">
        <f t="shared" si="30"/>
        <v>0</v>
      </c>
      <c r="L44" s="33">
        <f t="shared" si="31"/>
        <v>0</v>
      </c>
    </row>
    <row r="45" spans="1:12" x14ac:dyDescent="0.25">
      <c r="A45" s="9" t="s">
        <v>108</v>
      </c>
      <c r="B45" s="10" t="s">
        <v>63</v>
      </c>
      <c r="C45" s="10" t="s">
        <v>12</v>
      </c>
      <c r="D45" s="11">
        <v>60000</v>
      </c>
      <c r="E45" s="12">
        <v>0</v>
      </c>
      <c r="F45" s="12">
        <v>0</v>
      </c>
      <c r="G45" s="12">
        <v>100</v>
      </c>
      <c r="H45" s="28">
        <v>0</v>
      </c>
      <c r="I45" s="32">
        <f t="shared" si="28"/>
        <v>0</v>
      </c>
      <c r="J45" s="5">
        <f t="shared" si="29"/>
        <v>0</v>
      </c>
      <c r="K45" s="5">
        <f t="shared" si="30"/>
        <v>60000</v>
      </c>
      <c r="L45" s="33">
        <f t="shared" si="31"/>
        <v>0</v>
      </c>
    </row>
    <row r="46" spans="1:12" x14ac:dyDescent="0.25">
      <c r="A46" s="9" t="s">
        <v>109</v>
      </c>
      <c r="B46" s="10" t="s">
        <v>110</v>
      </c>
      <c r="C46" s="10" t="s">
        <v>7</v>
      </c>
      <c r="D46" s="11">
        <v>4171048</v>
      </c>
      <c r="E46" s="12">
        <v>8.9</v>
      </c>
      <c r="F46" s="12">
        <v>71.92</v>
      </c>
      <c r="G46" s="12">
        <v>19.18</v>
      </c>
      <c r="H46" s="28">
        <v>0</v>
      </c>
      <c r="I46" s="32">
        <f t="shared" si="28"/>
        <v>371223.27200000006</v>
      </c>
      <c r="J46" s="5">
        <f t="shared" si="29"/>
        <v>2999817.7216000003</v>
      </c>
      <c r="K46" s="5">
        <f t="shared" si="30"/>
        <v>800007.00639999995</v>
      </c>
      <c r="L46" s="33">
        <f t="shared" si="31"/>
        <v>0</v>
      </c>
    </row>
    <row r="47" spans="1:12" x14ac:dyDescent="0.25">
      <c r="A47" s="9" t="s">
        <v>109</v>
      </c>
      <c r="B47" s="10" t="s">
        <v>110</v>
      </c>
      <c r="C47" s="10" t="s">
        <v>8</v>
      </c>
      <c r="D47" s="11">
        <v>3534211</v>
      </c>
      <c r="E47" s="12">
        <v>57.56</v>
      </c>
      <c r="F47" s="12">
        <v>42.44</v>
      </c>
      <c r="G47" s="12">
        <v>0</v>
      </c>
      <c r="H47" s="28">
        <v>0</v>
      </c>
      <c r="I47" s="32">
        <f t="shared" si="28"/>
        <v>2034291.8515999999</v>
      </c>
      <c r="J47" s="5">
        <f t="shared" si="29"/>
        <v>1499919.1484000001</v>
      </c>
      <c r="K47" s="5">
        <f t="shared" si="30"/>
        <v>0</v>
      </c>
      <c r="L47" s="33">
        <f t="shared" si="31"/>
        <v>0</v>
      </c>
    </row>
    <row r="48" spans="1:12" x14ac:dyDescent="0.25">
      <c r="A48" s="9" t="s">
        <v>109</v>
      </c>
      <c r="B48" s="10" t="s">
        <v>110</v>
      </c>
      <c r="C48" s="10" t="s">
        <v>6</v>
      </c>
      <c r="D48" s="11">
        <v>4496361</v>
      </c>
      <c r="E48" s="12">
        <v>19.79</v>
      </c>
      <c r="F48" s="12">
        <v>80.209999999999994</v>
      </c>
      <c r="G48" s="12">
        <v>0</v>
      </c>
      <c r="H48" s="28">
        <v>0</v>
      </c>
      <c r="I48" s="32">
        <f t="shared" si="28"/>
        <v>889829.8419</v>
      </c>
      <c r="J48" s="5">
        <f t="shared" si="29"/>
        <v>3606531.1580999997</v>
      </c>
      <c r="K48" s="5">
        <f t="shared" si="30"/>
        <v>0</v>
      </c>
      <c r="L48" s="33">
        <f t="shared" si="31"/>
        <v>0</v>
      </c>
    </row>
    <row r="49" spans="1:12" x14ac:dyDescent="0.25">
      <c r="A49" s="9" t="s">
        <v>111</v>
      </c>
      <c r="B49" s="10" t="s">
        <v>68</v>
      </c>
      <c r="C49" s="10" t="s">
        <v>8</v>
      </c>
      <c r="D49" s="11">
        <v>213857</v>
      </c>
      <c r="E49" s="12">
        <v>100</v>
      </c>
      <c r="F49" s="12">
        <v>0</v>
      </c>
      <c r="G49" s="12">
        <v>0</v>
      </c>
      <c r="H49" s="28">
        <v>0</v>
      </c>
      <c r="I49" s="32">
        <f t="shared" ref="I49:I58" si="32">$D49*(E49/100)</f>
        <v>213857</v>
      </c>
      <c r="J49" s="5">
        <f t="shared" ref="J49:J58" si="33">$D49*(F49/100)</f>
        <v>0</v>
      </c>
      <c r="K49" s="5">
        <f t="shared" ref="K49:K58" si="34">$D49*(G49/100)</f>
        <v>0</v>
      </c>
      <c r="L49" s="33">
        <f t="shared" ref="L49:L58" si="35">$D49*(H49/100)</f>
        <v>0</v>
      </c>
    </row>
    <row r="50" spans="1:12" x14ac:dyDescent="0.25">
      <c r="A50" s="9" t="s">
        <v>111</v>
      </c>
      <c r="B50" s="10" t="s">
        <v>68</v>
      </c>
      <c r="C50" s="10" t="s">
        <v>6</v>
      </c>
      <c r="D50" s="11">
        <v>51786</v>
      </c>
      <c r="E50" s="12">
        <v>100</v>
      </c>
      <c r="F50" s="12">
        <v>0</v>
      </c>
      <c r="G50" s="12">
        <v>0</v>
      </c>
      <c r="H50" s="28">
        <v>0</v>
      </c>
      <c r="I50" s="32">
        <f t="shared" si="32"/>
        <v>51786</v>
      </c>
      <c r="J50" s="5">
        <f t="shared" si="33"/>
        <v>0</v>
      </c>
      <c r="K50" s="5">
        <f t="shared" si="34"/>
        <v>0</v>
      </c>
      <c r="L50" s="33">
        <f t="shared" si="35"/>
        <v>0</v>
      </c>
    </row>
    <row r="51" spans="1:12" x14ac:dyDescent="0.25">
      <c r="A51" s="9" t="s">
        <v>112</v>
      </c>
      <c r="B51" s="10" t="s">
        <v>69</v>
      </c>
      <c r="C51" s="10" t="s">
        <v>8</v>
      </c>
      <c r="D51" s="11">
        <v>4200000</v>
      </c>
      <c r="E51" s="12">
        <v>20</v>
      </c>
      <c r="F51" s="12">
        <v>0</v>
      </c>
      <c r="G51" s="12">
        <v>0</v>
      </c>
      <c r="H51" s="28">
        <v>80</v>
      </c>
      <c r="I51" s="32">
        <f t="shared" si="32"/>
        <v>840000</v>
      </c>
      <c r="J51" s="5">
        <f t="shared" si="33"/>
        <v>0</v>
      </c>
      <c r="K51" s="5">
        <f t="shared" si="34"/>
        <v>0</v>
      </c>
      <c r="L51" s="33">
        <f t="shared" si="35"/>
        <v>3360000</v>
      </c>
    </row>
    <row r="52" spans="1:12" x14ac:dyDescent="0.25">
      <c r="A52" s="9" t="s">
        <v>113</v>
      </c>
      <c r="B52" s="10" t="s">
        <v>72</v>
      </c>
      <c r="C52" s="10" t="s">
        <v>12</v>
      </c>
      <c r="D52" s="11">
        <v>300000</v>
      </c>
      <c r="E52" s="12">
        <v>33</v>
      </c>
      <c r="F52" s="12">
        <v>0</v>
      </c>
      <c r="G52" s="12">
        <v>67</v>
      </c>
      <c r="H52" s="28">
        <v>0</v>
      </c>
      <c r="I52" s="32">
        <f t="shared" si="32"/>
        <v>99000</v>
      </c>
      <c r="J52" s="5">
        <f t="shared" si="33"/>
        <v>0</v>
      </c>
      <c r="K52" s="5">
        <f t="shared" si="34"/>
        <v>201000</v>
      </c>
      <c r="L52" s="33">
        <f t="shared" si="35"/>
        <v>0</v>
      </c>
    </row>
    <row r="53" spans="1:12" x14ac:dyDescent="0.25">
      <c r="A53" s="9" t="s">
        <v>113</v>
      </c>
      <c r="B53" s="10" t="s">
        <v>72</v>
      </c>
      <c r="C53" s="10" t="s">
        <v>8</v>
      </c>
      <c r="D53" s="11">
        <v>791045</v>
      </c>
      <c r="E53" s="12">
        <v>37</v>
      </c>
      <c r="F53" s="12">
        <v>0</v>
      </c>
      <c r="G53" s="12">
        <v>63</v>
      </c>
      <c r="H53" s="28"/>
      <c r="I53" s="32">
        <f t="shared" si="32"/>
        <v>292686.65000000002</v>
      </c>
      <c r="J53" s="5">
        <f t="shared" si="33"/>
        <v>0</v>
      </c>
      <c r="K53" s="5">
        <f t="shared" si="34"/>
        <v>498358.35</v>
      </c>
      <c r="L53" s="33">
        <f t="shared" si="35"/>
        <v>0</v>
      </c>
    </row>
    <row r="54" spans="1:12" x14ac:dyDescent="0.25">
      <c r="A54" s="9" t="s">
        <v>113</v>
      </c>
      <c r="B54" s="10" t="s">
        <v>72</v>
      </c>
      <c r="C54" s="10" t="s">
        <v>9</v>
      </c>
      <c r="D54" s="11">
        <v>200000</v>
      </c>
      <c r="E54" s="12">
        <v>100</v>
      </c>
      <c r="F54" s="12">
        <v>0</v>
      </c>
      <c r="G54" s="12">
        <v>0</v>
      </c>
      <c r="H54" s="28">
        <v>0</v>
      </c>
      <c r="I54" s="32">
        <f t="shared" si="32"/>
        <v>200000</v>
      </c>
      <c r="J54" s="5">
        <f t="shared" si="33"/>
        <v>0</v>
      </c>
      <c r="K54" s="5">
        <f t="shared" si="34"/>
        <v>0</v>
      </c>
      <c r="L54" s="33">
        <f t="shared" si="35"/>
        <v>0</v>
      </c>
    </row>
    <row r="55" spans="1:12" x14ac:dyDescent="0.25">
      <c r="A55" s="9" t="s">
        <v>113</v>
      </c>
      <c r="B55" s="10" t="s">
        <v>72</v>
      </c>
      <c r="C55" s="10" t="s">
        <v>6</v>
      </c>
      <c r="D55" s="11">
        <v>704166</v>
      </c>
      <c r="E55" s="12">
        <v>52</v>
      </c>
      <c r="F55" s="12">
        <v>13</v>
      </c>
      <c r="G55" s="12">
        <v>35</v>
      </c>
      <c r="H55" s="28">
        <v>0</v>
      </c>
      <c r="I55" s="32">
        <f t="shared" si="32"/>
        <v>366166.32</v>
      </c>
      <c r="J55" s="5">
        <f t="shared" si="33"/>
        <v>91541.58</v>
      </c>
      <c r="K55" s="5">
        <f t="shared" si="34"/>
        <v>246458.09999999998</v>
      </c>
      <c r="L55" s="33">
        <f t="shared" si="35"/>
        <v>0</v>
      </c>
    </row>
    <row r="56" spans="1:12" x14ac:dyDescent="0.25">
      <c r="A56" s="9" t="s">
        <v>114</v>
      </c>
      <c r="B56" s="10" t="s">
        <v>71</v>
      </c>
      <c r="C56" s="10" t="s">
        <v>12</v>
      </c>
      <c r="D56" s="11">
        <v>465000</v>
      </c>
      <c r="E56" s="12">
        <v>80</v>
      </c>
      <c r="F56" s="12">
        <v>12.26</v>
      </c>
      <c r="G56" s="12">
        <v>7.74</v>
      </c>
      <c r="H56" s="28">
        <v>0</v>
      </c>
      <c r="I56" s="32">
        <f t="shared" si="32"/>
        <v>372000</v>
      </c>
      <c r="J56" s="5">
        <f t="shared" si="33"/>
        <v>57009</v>
      </c>
      <c r="K56" s="5">
        <f t="shared" si="34"/>
        <v>35991</v>
      </c>
      <c r="L56" s="33">
        <f t="shared" si="35"/>
        <v>0</v>
      </c>
    </row>
    <row r="57" spans="1:12" x14ac:dyDescent="0.25">
      <c r="A57" s="9" t="s">
        <v>114</v>
      </c>
      <c r="B57" s="10" t="s">
        <v>71</v>
      </c>
      <c r="C57" s="10" t="s">
        <v>8</v>
      </c>
      <c r="D57" s="11">
        <v>802800</v>
      </c>
      <c r="E57" s="12">
        <v>0</v>
      </c>
      <c r="F57" s="12">
        <v>100</v>
      </c>
      <c r="G57" s="12">
        <v>0</v>
      </c>
      <c r="H57" s="28">
        <v>0</v>
      </c>
      <c r="I57" s="32">
        <f t="shared" si="32"/>
        <v>0</v>
      </c>
      <c r="J57" s="5">
        <f t="shared" si="33"/>
        <v>802800</v>
      </c>
      <c r="K57" s="5">
        <f t="shared" si="34"/>
        <v>0</v>
      </c>
      <c r="L57" s="33">
        <f t="shared" si="35"/>
        <v>0</v>
      </c>
    </row>
    <row r="58" spans="1:12" x14ac:dyDescent="0.25">
      <c r="A58" s="9" t="s">
        <v>114</v>
      </c>
      <c r="B58" s="10" t="s">
        <v>71</v>
      </c>
      <c r="C58" s="10" t="s">
        <v>9</v>
      </c>
      <c r="D58" s="11">
        <v>240000</v>
      </c>
      <c r="E58" s="12">
        <v>100</v>
      </c>
      <c r="F58" s="12">
        <v>0</v>
      </c>
      <c r="G58" s="12">
        <v>0</v>
      </c>
      <c r="H58" s="28">
        <v>0</v>
      </c>
      <c r="I58" s="32">
        <f t="shared" si="32"/>
        <v>240000</v>
      </c>
      <c r="J58" s="5">
        <f t="shared" si="33"/>
        <v>0</v>
      </c>
      <c r="K58" s="5">
        <f t="shared" si="34"/>
        <v>0</v>
      </c>
      <c r="L58" s="33">
        <f t="shared" si="35"/>
        <v>0</v>
      </c>
    </row>
    <row r="59" spans="1:12" x14ac:dyDescent="0.25">
      <c r="A59" s="9" t="s">
        <v>114</v>
      </c>
      <c r="B59" s="10" t="s">
        <v>71</v>
      </c>
      <c r="C59" s="10" t="s">
        <v>6</v>
      </c>
      <c r="D59" s="11">
        <v>863600</v>
      </c>
      <c r="E59" s="12">
        <v>44.87</v>
      </c>
      <c r="F59" s="12">
        <v>55.13</v>
      </c>
      <c r="G59" s="12">
        <v>0</v>
      </c>
      <c r="H59" s="28">
        <v>0</v>
      </c>
      <c r="I59" s="32">
        <f t="shared" ref="I59:I79" si="36">$D59*(E59/100)</f>
        <v>387497.32</v>
      </c>
      <c r="J59" s="5">
        <f t="shared" ref="J59:J79" si="37">$D59*(F59/100)</f>
        <v>476102.68</v>
      </c>
      <c r="K59" s="5">
        <f t="shared" ref="K59:K79" si="38">$D59*(G59/100)</f>
        <v>0</v>
      </c>
      <c r="L59" s="33">
        <f t="shared" ref="L59:L79" si="39">$D59*(H59/100)</f>
        <v>0</v>
      </c>
    </row>
    <row r="60" spans="1:12" x14ac:dyDescent="0.25">
      <c r="A60" s="9" t="s">
        <v>115</v>
      </c>
      <c r="B60" s="10" t="s">
        <v>32</v>
      </c>
      <c r="C60" s="10" t="s">
        <v>7</v>
      </c>
      <c r="D60" s="11">
        <v>470676.62</v>
      </c>
      <c r="E60" s="12">
        <v>52.34</v>
      </c>
      <c r="F60" s="12">
        <v>47.66</v>
      </c>
      <c r="G60" s="12">
        <v>0</v>
      </c>
      <c r="H60" s="28">
        <v>0</v>
      </c>
      <c r="I60" s="32">
        <f t="shared" si="36"/>
        <v>246352.14290800004</v>
      </c>
      <c r="J60" s="5">
        <f t="shared" si="37"/>
        <v>224324.47709199999</v>
      </c>
      <c r="K60" s="5">
        <f t="shared" si="38"/>
        <v>0</v>
      </c>
      <c r="L60" s="33">
        <f t="shared" si="39"/>
        <v>0</v>
      </c>
    </row>
    <row r="61" spans="1:12" x14ac:dyDescent="0.25">
      <c r="A61" s="9" t="s">
        <v>115</v>
      </c>
      <c r="B61" s="10" t="s">
        <v>32</v>
      </c>
      <c r="C61" s="10" t="s">
        <v>6</v>
      </c>
      <c r="D61" s="11">
        <v>470676.62</v>
      </c>
      <c r="E61" s="12">
        <v>52.34</v>
      </c>
      <c r="F61" s="12">
        <v>47.66</v>
      </c>
      <c r="G61" s="12">
        <v>0</v>
      </c>
      <c r="H61" s="28">
        <v>0</v>
      </c>
      <c r="I61" s="32">
        <f t="shared" si="36"/>
        <v>246352.14290800004</v>
      </c>
      <c r="J61" s="5">
        <f t="shared" si="37"/>
        <v>224324.47709199999</v>
      </c>
      <c r="K61" s="5">
        <f t="shared" si="38"/>
        <v>0</v>
      </c>
      <c r="L61" s="33">
        <f t="shared" si="39"/>
        <v>0</v>
      </c>
    </row>
    <row r="62" spans="1:12" x14ac:dyDescent="0.25">
      <c r="A62" s="9" t="s">
        <v>116</v>
      </c>
      <c r="B62" s="10" t="s">
        <v>54</v>
      </c>
      <c r="C62" s="10" t="s">
        <v>6</v>
      </c>
      <c r="D62" s="11">
        <v>136554</v>
      </c>
      <c r="E62" s="12">
        <v>0</v>
      </c>
      <c r="F62" s="12">
        <v>0</v>
      </c>
      <c r="G62" s="12">
        <v>100</v>
      </c>
      <c r="H62" s="28">
        <v>0</v>
      </c>
      <c r="I62" s="32">
        <f t="shared" si="36"/>
        <v>0</v>
      </c>
      <c r="J62" s="5">
        <f t="shared" si="37"/>
        <v>0</v>
      </c>
      <c r="K62" s="5">
        <f t="shared" si="38"/>
        <v>136554</v>
      </c>
      <c r="L62" s="33">
        <f t="shared" si="39"/>
        <v>0</v>
      </c>
    </row>
    <row r="63" spans="1:12" x14ac:dyDescent="0.25">
      <c r="A63" s="9" t="s">
        <v>117</v>
      </c>
      <c r="B63" s="10" t="s">
        <v>32</v>
      </c>
      <c r="C63" s="10" t="s">
        <v>7</v>
      </c>
      <c r="D63" s="11">
        <v>501534</v>
      </c>
      <c r="E63" s="12">
        <v>100</v>
      </c>
      <c r="F63" s="12">
        <v>0</v>
      </c>
      <c r="G63" s="12">
        <v>0</v>
      </c>
      <c r="H63" s="28">
        <v>0</v>
      </c>
      <c r="I63" s="32">
        <f t="shared" si="36"/>
        <v>501534</v>
      </c>
      <c r="J63" s="5">
        <f t="shared" si="37"/>
        <v>0</v>
      </c>
      <c r="K63" s="5">
        <f t="shared" si="38"/>
        <v>0</v>
      </c>
      <c r="L63" s="33">
        <f t="shared" si="39"/>
        <v>0</v>
      </c>
    </row>
    <row r="64" spans="1:12" x14ac:dyDescent="0.25">
      <c r="A64" s="9" t="s">
        <v>117</v>
      </c>
      <c r="B64" s="10" t="s">
        <v>32</v>
      </c>
      <c r="C64" s="10" t="s">
        <v>6</v>
      </c>
      <c r="D64" s="11">
        <v>917193</v>
      </c>
      <c r="E64" s="12">
        <v>100</v>
      </c>
      <c r="F64" s="12">
        <v>0</v>
      </c>
      <c r="G64" s="12">
        <v>0</v>
      </c>
      <c r="H64" s="28">
        <v>0</v>
      </c>
      <c r="I64" s="32">
        <f t="shared" si="36"/>
        <v>917193</v>
      </c>
      <c r="J64" s="5">
        <f t="shared" si="37"/>
        <v>0</v>
      </c>
      <c r="K64" s="5">
        <f t="shared" si="38"/>
        <v>0</v>
      </c>
      <c r="L64" s="33">
        <f t="shared" si="39"/>
        <v>0</v>
      </c>
    </row>
    <row r="65" spans="1:12" x14ac:dyDescent="0.25">
      <c r="A65" s="9" t="s">
        <v>118</v>
      </c>
      <c r="B65" s="10" t="s">
        <v>31</v>
      </c>
      <c r="C65" s="10" t="s">
        <v>8</v>
      </c>
      <c r="D65" s="11">
        <v>268250</v>
      </c>
      <c r="E65" s="12">
        <v>74.37</v>
      </c>
      <c r="F65" s="12">
        <v>25.63</v>
      </c>
      <c r="G65" s="12">
        <v>0</v>
      </c>
      <c r="H65" s="28">
        <v>0</v>
      </c>
      <c r="I65" s="32">
        <f t="shared" si="36"/>
        <v>199497.52499999999</v>
      </c>
      <c r="J65" s="5">
        <f t="shared" si="37"/>
        <v>68752.474999999991</v>
      </c>
      <c r="K65" s="5">
        <f t="shared" si="38"/>
        <v>0</v>
      </c>
      <c r="L65" s="33">
        <f t="shared" si="39"/>
        <v>0</v>
      </c>
    </row>
    <row r="66" spans="1:12" x14ac:dyDescent="0.25">
      <c r="A66" s="9" t="s">
        <v>118</v>
      </c>
      <c r="B66" s="10" t="s">
        <v>31</v>
      </c>
      <c r="C66" s="10" t="s">
        <v>6</v>
      </c>
      <c r="D66" s="11">
        <v>173000</v>
      </c>
      <c r="E66" s="12">
        <v>100</v>
      </c>
      <c r="F66" s="12">
        <v>0</v>
      </c>
      <c r="G66" s="12">
        <v>0</v>
      </c>
      <c r="H66" s="28">
        <v>0</v>
      </c>
      <c r="I66" s="32">
        <f t="shared" si="36"/>
        <v>173000</v>
      </c>
      <c r="J66" s="5">
        <f t="shared" si="37"/>
        <v>0</v>
      </c>
      <c r="K66" s="5">
        <f t="shared" si="38"/>
        <v>0</v>
      </c>
      <c r="L66" s="33">
        <f t="shared" si="39"/>
        <v>0</v>
      </c>
    </row>
    <row r="67" spans="1:12" x14ac:dyDescent="0.25">
      <c r="A67" s="9" t="s">
        <v>119</v>
      </c>
      <c r="B67" s="10" t="s">
        <v>62</v>
      </c>
      <c r="C67" s="10" t="s">
        <v>7</v>
      </c>
      <c r="D67" s="11">
        <v>274166</v>
      </c>
      <c r="E67" s="12">
        <v>100</v>
      </c>
      <c r="F67" s="12">
        <v>0</v>
      </c>
      <c r="G67" s="12">
        <v>0</v>
      </c>
      <c r="H67" s="28">
        <v>0</v>
      </c>
      <c r="I67" s="32">
        <f t="shared" si="36"/>
        <v>274166</v>
      </c>
      <c r="J67" s="5">
        <f t="shared" si="37"/>
        <v>0</v>
      </c>
      <c r="K67" s="5">
        <f t="shared" si="38"/>
        <v>0</v>
      </c>
      <c r="L67" s="33">
        <f t="shared" si="39"/>
        <v>0</v>
      </c>
    </row>
    <row r="68" spans="1:12" x14ac:dyDescent="0.25">
      <c r="A68" s="9" t="s">
        <v>119</v>
      </c>
      <c r="B68" s="10" t="s">
        <v>62</v>
      </c>
      <c r="C68" s="10" t="s">
        <v>6</v>
      </c>
      <c r="D68" s="11">
        <v>623493</v>
      </c>
      <c r="E68" s="12">
        <v>100</v>
      </c>
      <c r="F68" s="12">
        <v>0</v>
      </c>
      <c r="G68" s="12">
        <v>0</v>
      </c>
      <c r="H68" s="28">
        <v>0</v>
      </c>
      <c r="I68" s="32">
        <f t="shared" si="36"/>
        <v>623493</v>
      </c>
      <c r="J68" s="5">
        <f t="shared" si="37"/>
        <v>0</v>
      </c>
      <c r="K68" s="5">
        <f t="shared" si="38"/>
        <v>0</v>
      </c>
      <c r="L68" s="33">
        <f t="shared" si="39"/>
        <v>0</v>
      </c>
    </row>
    <row r="69" spans="1:12" x14ac:dyDescent="0.25">
      <c r="A69" s="9" t="s">
        <v>120</v>
      </c>
      <c r="B69" s="10" t="s">
        <v>32</v>
      </c>
      <c r="C69" s="10" t="s">
        <v>7</v>
      </c>
      <c r="D69" s="11">
        <v>467178</v>
      </c>
      <c r="E69" s="12">
        <v>100</v>
      </c>
      <c r="F69" s="12">
        <v>0</v>
      </c>
      <c r="G69" s="12">
        <v>0</v>
      </c>
      <c r="H69" s="28">
        <v>0</v>
      </c>
      <c r="I69" s="32">
        <f t="shared" si="36"/>
        <v>467178</v>
      </c>
      <c r="J69" s="5">
        <f t="shared" si="37"/>
        <v>0</v>
      </c>
      <c r="K69" s="5">
        <f t="shared" si="38"/>
        <v>0</v>
      </c>
      <c r="L69" s="33">
        <f t="shared" si="39"/>
        <v>0</v>
      </c>
    </row>
    <row r="70" spans="1:12" x14ac:dyDescent="0.25">
      <c r="A70" s="9" t="s">
        <v>120</v>
      </c>
      <c r="B70" s="10" t="s">
        <v>32</v>
      </c>
      <c r="C70" s="10" t="s">
        <v>6</v>
      </c>
      <c r="D70" s="11">
        <v>1059099.99</v>
      </c>
      <c r="E70" s="12">
        <v>68.290000000000006</v>
      </c>
      <c r="F70" s="12">
        <v>31.71</v>
      </c>
      <c r="G70" s="12">
        <v>0</v>
      </c>
      <c r="H70" s="28">
        <v>0</v>
      </c>
      <c r="I70" s="32">
        <f t="shared" si="36"/>
        <v>723259.38317100005</v>
      </c>
      <c r="J70" s="5">
        <f t="shared" si="37"/>
        <v>335840.606829</v>
      </c>
      <c r="K70" s="5">
        <f t="shared" si="38"/>
        <v>0</v>
      </c>
      <c r="L70" s="33">
        <f t="shared" si="39"/>
        <v>0</v>
      </c>
    </row>
    <row r="71" spans="1:12" x14ac:dyDescent="0.25">
      <c r="A71" s="9" t="s">
        <v>121</v>
      </c>
      <c r="B71" s="10" t="s">
        <v>54</v>
      </c>
      <c r="C71" s="10" t="s">
        <v>8</v>
      </c>
      <c r="D71" s="11">
        <v>375000</v>
      </c>
      <c r="E71" s="12">
        <v>0</v>
      </c>
      <c r="F71" s="12">
        <v>0</v>
      </c>
      <c r="G71" s="12">
        <v>100</v>
      </c>
      <c r="H71" s="28">
        <v>0</v>
      </c>
      <c r="I71" s="32">
        <f t="shared" si="36"/>
        <v>0</v>
      </c>
      <c r="J71" s="5">
        <f t="shared" si="37"/>
        <v>0</v>
      </c>
      <c r="K71" s="5">
        <f t="shared" si="38"/>
        <v>375000</v>
      </c>
      <c r="L71" s="33">
        <f t="shared" si="39"/>
        <v>0</v>
      </c>
    </row>
    <row r="72" spans="1:12" x14ac:dyDescent="0.25">
      <c r="A72" s="9" t="s">
        <v>121</v>
      </c>
      <c r="B72" s="10" t="s">
        <v>54</v>
      </c>
      <c r="C72" s="10" t="s">
        <v>6</v>
      </c>
      <c r="D72" s="11">
        <v>80000</v>
      </c>
      <c r="E72" s="12">
        <v>0</v>
      </c>
      <c r="F72" s="12">
        <v>0</v>
      </c>
      <c r="G72" s="12">
        <v>100</v>
      </c>
      <c r="H72" s="28">
        <v>0</v>
      </c>
      <c r="I72" s="32">
        <f t="shared" si="36"/>
        <v>0</v>
      </c>
      <c r="J72" s="5">
        <f t="shared" si="37"/>
        <v>0</v>
      </c>
      <c r="K72" s="5">
        <f t="shared" si="38"/>
        <v>80000</v>
      </c>
      <c r="L72" s="33">
        <f t="shared" si="39"/>
        <v>0</v>
      </c>
    </row>
    <row r="73" spans="1:12" x14ac:dyDescent="0.25">
      <c r="A73" s="9" t="s">
        <v>122</v>
      </c>
      <c r="B73" s="10" t="s">
        <v>70</v>
      </c>
      <c r="C73" s="10" t="s">
        <v>6</v>
      </c>
      <c r="D73" s="11">
        <v>235000</v>
      </c>
      <c r="E73" s="12">
        <v>78.72</v>
      </c>
      <c r="F73" s="12">
        <v>0</v>
      </c>
      <c r="G73" s="12">
        <v>21.28</v>
      </c>
      <c r="H73" s="28">
        <v>0</v>
      </c>
      <c r="I73" s="32">
        <f t="shared" si="36"/>
        <v>184992</v>
      </c>
      <c r="J73" s="5">
        <f t="shared" si="37"/>
        <v>0</v>
      </c>
      <c r="K73" s="5">
        <f t="shared" si="38"/>
        <v>50008.000000000007</v>
      </c>
      <c r="L73" s="33">
        <f t="shared" si="39"/>
        <v>0</v>
      </c>
    </row>
    <row r="74" spans="1:12" x14ac:dyDescent="0.25">
      <c r="A74" s="9" t="s">
        <v>123</v>
      </c>
      <c r="B74" s="10" t="s">
        <v>28</v>
      </c>
      <c r="C74" s="10" t="s">
        <v>6</v>
      </c>
      <c r="D74" s="11">
        <v>40000</v>
      </c>
      <c r="E74" s="12">
        <v>0</v>
      </c>
      <c r="F74" s="12">
        <v>100</v>
      </c>
      <c r="G74" s="12">
        <v>0</v>
      </c>
      <c r="H74" s="28">
        <v>0</v>
      </c>
      <c r="I74" s="32">
        <f t="shared" si="36"/>
        <v>0</v>
      </c>
      <c r="J74" s="5">
        <f t="shared" si="37"/>
        <v>40000</v>
      </c>
      <c r="K74" s="5">
        <f t="shared" si="38"/>
        <v>0</v>
      </c>
      <c r="L74" s="33">
        <f t="shared" si="39"/>
        <v>0</v>
      </c>
    </row>
    <row r="75" spans="1:12" x14ac:dyDescent="0.25">
      <c r="A75" s="9" t="s">
        <v>124</v>
      </c>
      <c r="B75" s="10" t="s">
        <v>102</v>
      </c>
      <c r="C75" s="10" t="s">
        <v>64</v>
      </c>
      <c r="D75" s="11">
        <v>29020</v>
      </c>
      <c r="E75" s="12">
        <v>0</v>
      </c>
      <c r="F75" s="12">
        <v>0</v>
      </c>
      <c r="G75" s="12">
        <v>100</v>
      </c>
      <c r="H75" s="28">
        <v>0</v>
      </c>
      <c r="I75" s="32">
        <f t="shared" si="36"/>
        <v>0</v>
      </c>
      <c r="J75" s="5">
        <f t="shared" si="37"/>
        <v>0</v>
      </c>
      <c r="K75" s="5">
        <f t="shared" si="38"/>
        <v>29020</v>
      </c>
      <c r="L75" s="33">
        <f t="shared" si="39"/>
        <v>0</v>
      </c>
    </row>
    <row r="76" spans="1:12" x14ac:dyDescent="0.25">
      <c r="A76" s="9" t="s">
        <v>125</v>
      </c>
      <c r="B76" s="10" t="s">
        <v>67</v>
      </c>
      <c r="C76" s="10" t="s">
        <v>64</v>
      </c>
      <c r="D76" s="11">
        <v>2993982</v>
      </c>
      <c r="E76" s="12">
        <v>66.599999999999994</v>
      </c>
      <c r="F76" s="12">
        <v>0</v>
      </c>
      <c r="G76" s="12">
        <v>33.4</v>
      </c>
      <c r="H76" s="28">
        <v>0</v>
      </c>
      <c r="I76" s="32">
        <f t="shared" si="36"/>
        <v>1993992.0119999999</v>
      </c>
      <c r="J76" s="5">
        <f t="shared" si="37"/>
        <v>0</v>
      </c>
      <c r="K76" s="5">
        <f t="shared" si="38"/>
        <v>999989.9879999999</v>
      </c>
      <c r="L76" s="33">
        <f t="shared" si="39"/>
        <v>0</v>
      </c>
    </row>
    <row r="77" spans="1:12" x14ac:dyDescent="0.25">
      <c r="A77" s="9" t="s">
        <v>126</v>
      </c>
      <c r="B77" s="10" t="s">
        <v>31</v>
      </c>
      <c r="C77" s="10" t="s">
        <v>7</v>
      </c>
      <c r="D77" s="11">
        <v>417688.6</v>
      </c>
      <c r="E77" s="12">
        <v>100</v>
      </c>
      <c r="F77" s="12">
        <v>0</v>
      </c>
      <c r="G77" s="12">
        <v>0</v>
      </c>
      <c r="H77" s="28">
        <v>0</v>
      </c>
      <c r="I77" s="32">
        <f t="shared" si="36"/>
        <v>417688.6</v>
      </c>
      <c r="J77" s="5">
        <f t="shared" si="37"/>
        <v>0</v>
      </c>
      <c r="K77" s="5">
        <f t="shared" si="38"/>
        <v>0</v>
      </c>
      <c r="L77" s="33">
        <f t="shared" si="39"/>
        <v>0</v>
      </c>
    </row>
    <row r="78" spans="1:12" x14ac:dyDescent="0.25">
      <c r="A78" s="9" t="s">
        <v>127</v>
      </c>
      <c r="B78" s="10" t="s">
        <v>128</v>
      </c>
      <c r="C78" s="10" t="s">
        <v>12</v>
      </c>
      <c r="D78" s="11">
        <v>2165000</v>
      </c>
      <c r="E78" s="12">
        <v>0</v>
      </c>
      <c r="F78" s="12">
        <v>100</v>
      </c>
      <c r="G78" s="12">
        <v>0</v>
      </c>
      <c r="H78" s="28">
        <v>0</v>
      </c>
      <c r="I78" s="32">
        <f t="shared" si="36"/>
        <v>0</v>
      </c>
      <c r="J78" s="5">
        <f t="shared" si="37"/>
        <v>2165000</v>
      </c>
      <c r="K78" s="5">
        <f t="shared" si="38"/>
        <v>0</v>
      </c>
      <c r="L78" s="33">
        <f t="shared" si="39"/>
        <v>0</v>
      </c>
    </row>
    <row r="79" spans="1:12" x14ac:dyDescent="0.25">
      <c r="A79" s="9" t="s">
        <v>127</v>
      </c>
      <c r="B79" s="10" t="s">
        <v>128</v>
      </c>
      <c r="C79" s="10" t="s">
        <v>8</v>
      </c>
      <c r="D79" s="11">
        <v>750000</v>
      </c>
      <c r="E79" s="12">
        <v>0</v>
      </c>
      <c r="F79" s="12">
        <v>100</v>
      </c>
      <c r="G79" s="12">
        <v>0</v>
      </c>
      <c r="H79" s="28">
        <v>0</v>
      </c>
      <c r="I79" s="32">
        <f t="shared" si="36"/>
        <v>0</v>
      </c>
      <c r="J79" s="5">
        <f t="shared" si="37"/>
        <v>750000</v>
      </c>
      <c r="K79" s="5">
        <f t="shared" si="38"/>
        <v>0</v>
      </c>
      <c r="L79" s="33">
        <f t="shared" si="39"/>
        <v>0</v>
      </c>
    </row>
    <row r="80" spans="1:12" x14ac:dyDescent="0.25">
      <c r="A80" s="9" t="s">
        <v>127</v>
      </c>
      <c r="B80" s="10" t="s">
        <v>128</v>
      </c>
      <c r="C80" s="10" t="s">
        <v>9</v>
      </c>
      <c r="D80" s="11">
        <v>1475000</v>
      </c>
      <c r="E80" s="12">
        <v>0</v>
      </c>
      <c r="F80" s="12">
        <v>100</v>
      </c>
      <c r="G80" s="12">
        <v>0</v>
      </c>
      <c r="H80" s="28">
        <v>0</v>
      </c>
      <c r="I80" s="32">
        <f t="shared" ref="I80:I117" si="40">$D80*(E80/100)</f>
        <v>0</v>
      </c>
      <c r="J80" s="5">
        <f t="shared" ref="J80:J117" si="41">$D80*(F80/100)</f>
        <v>1475000</v>
      </c>
      <c r="K80" s="5">
        <f t="shared" ref="K80:K117" si="42">$D80*(G80/100)</f>
        <v>0</v>
      </c>
      <c r="L80" s="33">
        <f t="shared" ref="L80:L117" si="43">$D80*(H80/100)</f>
        <v>0</v>
      </c>
    </row>
    <row r="81" spans="1:12" x14ac:dyDescent="0.25">
      <c r="A81" s="9" t="s">
        <v>127</v>
      </c>
      <c r="B81" s="10" t="s">
        <v>128</v>
      </c>
      <c r="C81" s="10" t="s">
        <v>6</v>
      </c>
      <c r="D81" s="11">
        <v>2050000</v>
      </c>
      <c r="E81" s="12">
        <v>0</v>
      </c>
      <c r="F81" s="12">
        <v>100</v>
      </c>
      <c r="G81" s="12">
        <v>0</v>
      </c>
      <c r="H81" s="28">
        <v>0</v>
      </c>
      <c r="I81" s="32">
        <f t="shared" si="40"/>
        <v>0</v>
      </c>
      <c r="J81" s="5">
        <f t="shared" si="41"/>
        <v>2050000</v>
      </c>
      <c r="K81" s="5">
        <f t="shared" si="42"/>
        <v>0</v>
      </c>
      <c r="L81" s="33">
        <f t="shared" si="43"/>
        <v>0</v>
      </c>
    </row>
    <row r="82" spans="1:12" x14ac:dyDescent="0.25">
      <c r="A82" s="9" t="s">
        <v>129</v>
      </c>
      <c r="B82" s="10" t="s">
        <v>32</v>
      </c>
      <c r="C82" s="10" t="s">
        <v>7</v>
      </c>
      <c r="D82" s="11">
        <v>228800</v>
      </c>
      <c r="E82" s="12">
        <v>0</v>
      </c>
      <c r="F82" s="12">
        <v>100</v>
      </c>
      <c r="G82" s="12">
        <v>0</v>
      </c>
      <c r="H82" s="28">
        <v>0</v>
      </c>
      <c r="I82" s="32">
        <f t="shared" si="40"/>
        <v>0</v>
      </c>
      <c r="J82" s="5">
        <f t="shared" si="41"/>
        <v>228800</v>
      </c>
      <c r="K82" s="5">
        <f t="shared" si="42"/>
        <v>0</v>
      </c>
      <c r="L82" s="33">
        <f t="shared" si="43"/>
        <v>0</v>
      </c>
    </row>
    <row r="83" spans="1:12" x14ac:dyDescent="0.25">
      <c r="A83" s="9" t="s">
        <v>129</v>
      </c>
      <c r="B83" s="10" t="s">
        <v>32</v>
      </c>
      <c r="C83" s="10" t="s">
        <v>12</v>
      </c>
      <c r="D83" s="11">
        <v>535676</v>
      </c>
      <c r="E83" s="12">
        <v>91.93</v>
      </c>
      <c r="F83" s="12">
        <v>8.07</v>
      </c>
      <c r="G83" s="12">
        <v>0</v>
      </c>
      <c r="H83" s="28">
        <v>0</v>
      </c>
      <c r="I83" s="32">
        <f t="shared" si="40"/>
        <v>492446.94680000003</v>
      </c>
      <c r="J83" s="5">
        <f t="shared" si="41"/>
        <v>43229.053200000002</v>
      </c>
      <c r="K83" s="5">
        <f t="shared" si="42"/>
        <v>0</v>
      </c>
      <c r="L83" s="33">
        <f t="shared" si="43"/>
        <v>0</v>
      </c>
    </row>
    <row r="84" spans="1:12" x14ac:dyDescent="0.25">
      <c r="A84" s="9" t="s">
        <v>129</v>
      </c>
      <c r="B84" s="10" t="s">
        <v>32</v>
      </c>
      <c r="C84" s="10" t="s">
        <v>6</v>
      </c>
      <c r="D84" s="11">
        <v>2894557</v>
      </c>
      <c r="E84" s="12">
        <v>71.27</v>
      </c>
      <c r="F84" s="12">
        <v>28.73</v>
      </c>
      <c r="G84" s="12">
        <v>0</v>
      </c>
      <c r="H84" s="28">
        <v>0</v>
      </c>
      <c r="I84" s="32">
        <f t="shared" si="40"/>
        <v>2062950.7738999999</v>
      </c>
      <c r="J84" s="5">
        <f t="shared" si="41"/>
        <v>831606.22609999997</v>
      </c>
      <c r="K84" s="5">
        <f t="shared" si="42"/>
        <v>0</v>
      </c>
      <c r="L84" s="33">
        <f t="shared" si="43"/>
        <v>0</v>
      </c>
    </row>
    <row r="85" spans="1:12" x14ac:dyDescent="0.25">
      <c r="A85" s="9" t="s">
        <v>130</v>
      </c>
      <c r="B85" s="10" t="s">
        <v>39</v>
      </c>
      <c r="C85" s="10" t="s">
        <v>12</v>
      </c>
      <c r="D85" s="11">
        <v>39700</v>
      </c>
      <c r="E85" s="12">
        <v>0</v>
      </c>
      <c r="F85" s="12">
        <v>0</v>
      </c>
      <c r="G85" s="12">
        <v>100</v>
      </c>
      <c r="H85" s="28">
        <v>0</v>
      </c>
      <c r="I85" s="32">
        <f t="shared" si="40"/>
        <v>0</v>
      </c>
      <c r="J85" s="5">
        <f t="shared" si="41"/>
        <v>0</v>
      </c>
      <c r="K85" s="5">
        <f t="shared" si="42"/>
        <v>39700</v>
      </c>
      <c r="L85" s="33">
        <f t="shared" si="43"/>
        <v>0</v>
      </c>
    </row>
    <row r="86" spans="1:12" x14ac:dyDescent="0.25">
      <c r="A86" s="9" t="s">
        <v>130</v>
      </c>
      <c r="B86" s="10" t="s">
        <v>39</v>
      </c>
      <c r="C86" s="10" t="s">
        <v>9</v>
      </c>
      <c r="D86" s="11">
        <v>131100</v>
      </c>
      <c r="E86" s="12">
        <v>75</v>
      </c>
      <c r="F86" s="12">
        <v>25</v>
      </c>
      <c r="G86" s="12">
        <v>0</v>
      </c>
      <c r="H86" s="28">
        <v>0</v>
      </c>
      <c r="I86" s="32">
        <f t="shared" si="40"/>
        <v>98325</v>
      </c>
      <c r="J86" s="5">
        <f t="shared" si="41"/>
        <v>32775</v>
      </c>
      <c r="K86" s="5">
        <f t="shared" si="42"/>
        <v>0</v>
      </c>
      <c r="L86" s="33">
        <f t="shared" si="43"/>
        <v>0</v>
      </c>
    </row>
    <row r="87" spans="1:12" x14ac:dyDescent="0.25">
      <c r="A87" s="9" t="s">
        <v>130</v>
      </c>
      <c r="B87" s="10" t="s">
        <v>39</v>
      </c>
      <c r="C87" s="10" t="s">
        <v>6</v>
      </c>
      <c r="D87" s="11">
        <v>623100</v>
      </c>
      <c r="E87" s="12">
        <v>47.36</v>
      </c>
      <c r="F87" s="12">
        <v>0</v>
      </c>
      <c r="G87" s="12">
        <v>52.64</v>
      </c>
      <c r="H87" s="28">
        <v>0</v>
      </c>
      <c r="I87" s="32">
        <f t="shared" si="40"/>
        <v>295100.16000000003</v>
      </c>
      <c r="J87" s="5">
        <f t="shared" si="41"/>
        <v>0</v>
      </c>
      <c r="K87" s="5">
        <f t="shared" si="42"/>
        <v>327999.83999999997</v>
      </c>
      <c r="L87" s="33">
        <f t="shared" si="43"/>
        <v>0</v>
      </c>
    </row>
    <row r="88" spans="1:12" x14ac:dyDescent="0.25">
      <c r="A88" s="9" t="s">
        <v>131</v>
      </c>
      <c r="B88" s="10" t="s">
        <v>32</v>
      </c>
      <c r="C88" s="10" t="s">
        <v>12</v>
      </c>
      <c r="D88" s="11">
        <v>189114</v>
      </c>
      <c r="E88" s="12">
        <v>0</v>
      </c>
      <c r="F88" s="12">
        <v>100</v>
      </c>
      <c r="G88" s="12">
        <v>0</v>
      </c>
      <c r="H88" s="28">
        <v>0</v>
      </c>
      <c r="I88" s="32">
        <f t="shared" si="40"/>
        <v>0</v>
      </c>
      <c r="J88" s="5">
        <f t="shared" si="41"/>
        <v>189114</v>
      </c>
      <c r="K88" s="5">
        <f t="shared" si="42"/>
        <v>0</v>
      </c>
      <c r="L88" s="33">
        <f t="shared" si="43"/>
        <v>0</v>
      </c>
    </row>
    <row r="89" spans="1:12" x14ac:dyDescent="0.25">
      <c r="A89" s="9" t="s">
        <v>131</v>
      </c>
      <c r="B89" s="10" t="s">
        <v>32</v>
      </c>
      <c r="C89" s="10" t="s">
        <v>6</v>
      </c>
      <c r="D89" s="11">
        <v>210000</v>
      </c>
      <c r="E89" s="12">
        <v>100</v>
      </c>
      <c r="F89" s="12">
        <v>0</v>
      </c>
      <c r="G89" s="12">
        <v>0</v>
      </c>
      <c r="H89" s="28">
        <v>0</v>
      </c>
      <c r="I89" s="32">
        <f t="shared" si="40"/>
        <v>210000</v>
      </c>
      <c r="J89" s="5">
        <f t="shared" si="41"/>
        <v>0</v>
      </c>
      <c r="K89" s="5">
        <f t="shared" si="42"/>
        <v>0</v>
      </c>
      <c r="L89" s="33">
        <f t="shared" si="43"/>
        <v>0</v>
      </c>
    </row>
    <row r="90" spans="1:12" x14ac:dyDescent="0.25">
      <c r="A90" s="9" t="s">
        <v>132</v>
      </c>
      <c r="B90" s="10" t="s">
        <v>32</v>
      </c>
      <c r="C90" s="10" t="s">
        <v>7</v>
      </c>
      <c r="D90" s="11">
        <v>340133</v>
      </c>
      <c r="E90" s="12">
        <v>100</v>
      </c>
      <c r="F90" s="12">
        <v>0</v>
      </c>
      <c r="G90" s="12">
        <v>0</v>
      </c>
      <c r="H90" s="28">
        <v>0</v>
      </c>
      <c r="I90" s="32">
        <f t="shared" si="40"/>
        <v>340133</v>
      </c>
      <c r="J90" s="5">
        <f t="shared" si="41"/>
        <v>0</v>
      </c>
      <c r="K90" s="5">
        <f t="shared" si="42"/>
        <v>0</v>
      </c>
      <c r="L90" s="33">
        <f t="shared" si="43"/>
        <v>0</v>
      </c>
    </row>
    <row r="91" spans="1:12" x14ac:dyDescent="0.25">
      <c r="A91" s="9" t="s">
        <v>132</v>
      </c>
      <c r="B91" s="10" t="s">
        <v>32</v>
      </c>
      <c r="C91" s="10" t="s">
        <v>8</v>
      </c>
      <c r="D91" s="11">
        <v>68027</v>
      </c>
      <c r="E91" s="12">
        <v>100</v>
      </c>
      <c r="F91" s="12">
        <v>0</v>
      </c>
      <c r="G91" s="12">
        <v>0</v>
      </c>
      <c r="H91" s="28">
        <v>0</v>
      </c>
      <c r="I91" s="32">
        <f t="shared" si="40"/>
        <v>68027</v>
      </c>
      <c r="J91" s="5">
        <f t="shared" si="41"/>
        <v>0</v>
      </c>
      <c r="K91" s="5">
        <f t="shared" si="42"/>
        <v>0</v>
      </c>
      <c r="L91" s="33">
        <f t="shared" si="43"/>
        <v>0</v>
      </c>
    </row>
    <row r="92" spans="1:12" x14ac:dyDescent="0.25">
      <c r="A92" s="9" t="s">
        <v>132</v>
      </c>
      <c r="B92" s="10" t="s">
        <v>32</v>
      </c>
      <c r="C92" s="10" t="s">
        <v>6</v>
      </c>
      <c r="D92" s="11">
        <v>377839</v>
      </c>
      <c r="E92" s="12">
        <v>100</v>
      </c>
      <c r="F92" s="12">
        <v>0</v>
      </c>
      <c r="G92" s="12">
        <v>0</v>
      </c>
      <c r="H92" s="28">
        <v>0</v>
      </c>
      <c r="I92" s="32">
        <f t="shared" si="40"/>
        <v>377839</v>
      </c>
      <c r="J92" s="5">
        <f t="shared" si="41"/>
        <v>0</v>
      </c>
      <c r="K92" s="5">
        <f t="shared" si="42"/>
        <v>0</v>
      </c>
      <c r="L92" s="33">
        <f t="shared" si="43"/>
        <v>0</v>
      </c>
    </row>
    <row r="93" spans="1:12" x14ac:dyDescent="0.25">
      <c r="A93" s="9" t="s">
        <v>133</v>
      </c>
      <c r="B93" s="10" t="s">
        <v>75</v>
      </c>
      <c r="C93" s="10" t="s">
        <v>8</v>
      </c>
      <c r="D93" s="11">
        <v>600305</v>
      </c>
      <c r="E93" s="12">
        <v>100</v>
      </c>
      <c r="F93" s="12">
        <v>0</v>
      </c>
      <c r="G93" s="12">
        <v>0</v>
      </c>
      <c r="H93" s="28">
        <v>0</v>
      </c>
      <c r="I93" s="32">
        <f t="shared" si="40"/>
        <v>600305</v>
      </c>
      <c r="J93" s="5">
        <f t="shared" si="41"/>
        <v>0</v>
      </c>
      <c r="K93" s="5">
        <f t="shared" si="42"/>
        <v>0</v>
      </c>
      <c r="L93" s="33">
        <f t="shared" si="43"/>
        <v>0</v>
      </c>
    </row>
    <row r="94" spans="1:12" x14ac:dyDescent="0.25">
      <c r="A94" s="9" t="s">
        <v>133</v>
      </c>
      <c r="B94" s="10" t="s">
        <v>75</v>
      </c>
      <c r="C94" s="10" t="s">
        <v>6</v>
      </c>
      <c r="D94" s="11">
        <v>1596058</v>
      </c>
      <c r="E94" s="12">
        <v>25</v>
      </c>
      <c r="F94" s="12">
        <v>75</v>
      </c>
      <c r="G94" s="12">
        <v>0</v>
      </c>
      <c r="H94" s="28">
        <v>0</v>
      </c>
      <c r="I94" s="32">
        <f t="shared" si="40"/>
        <v>399014.5</v>
      </c>
      <c r="J94" s="5">
        <f t="shared" si="41"/>
        <v>1197043.5</v>
      </c>
      <c r="K94" s="5">
        <f t="shared" si="42"/>
        <v>0</v>
      </c>
      <c r="L94" s="33">
        <f t="shared" si="43"/>
        <v>0</v>
      </c>
    </row>
    <row r="95" spans="1:12" x14ac:dyDescent="0.25">
      <c r="A95" s="9" t="s">
        <v>77</v>
      </c>
      <c r="B95" s="10" t="s">
        <v>77</v>
      </c>
      <c r="C95" s="10" t="s">
        <v>8</v>
      </c>
      <c r="D95" s="11">
        <v>349449.71</v>
      </c>
      <c r="E95" s="12">
        <v>0</v>
      </c>
      <c r="F95" s="12">
        <v>100</v>
      </c>
      <c r="G95" s="12">
        <v>0</v>
      </c>
      <c r="H95" s="28">
        <v>0</v>
      </c>
      <c r="I95" s="32">
        <f t="shared" si="40"/>
        <v>0</v>
      </c>
      <c r="J95" s="5">
        <f t="shared" si="41"/>
        <v>349449.71</v>
      </c>
      <c r="K95" s="5">
        <f t="shared" si="42"/>
        <v>0</v>
      </c>
      <c r="L95" s="33">
        <f t="shared" si="43"/>
        <v>0</v>
      </c>
    </row>
    <row r="96" spans="1:12" x14ac:dyDescent="0.25">
      <c r="A96" s="9" t="s">
        <v>77</v>
      </c>
      <c r="B96" s="10" t="s">
        <v>77</v>
      </c>
      <c r="C96" s="10" t="s">
        <v>6</v>
      </c>
      <c r="D96" s="11">
        <v>818425.25</v>
      </c>
      <c r="E96" s="12">
        <v>1</v>
      </c>
      <c r="F96" s="12">
        <v>99</v>
      </c>
      <c r="G96" s="12">
        <v>0</v>
      </c>
      <c r="H96" s="28">
        <v>0</v>
      </c>
      <c r="I96" s="32">
        <f t="shared" si="40"/>
        <v>8184.2525000000005</v>
      </c>
      <c r="J96" s="5">
        <f t="shared" si="41"/>
        <v>810240.99749999994</v>
      </c>
      <c r="K96" s="5">
        <f t="shared" si="42"/>
        <v>0</v>
      </c>
      <c r="L96" s="33">
        <f t="shared" si="43"/>
        <v>0</v>
      </c>
    </row>
    <row r="97" spans="1:12" x14ac:dyDescent="0.25">
      <c r="A97" s="9" t="s">
        <v>134</v>
      </c>
      <c r="B97" s="10" t="s">
        <v>71</v>
      </c>
      <c r="C97" s="10" t="s">
        <v>7</v>
      </c>
      <c r="D97" s="11">
        <v>546948</v>
      </c>
      <c r="E97" s="12">
        <v>32.729999999999997</v>
      </c>
      <c r="F97" s="12">
        <v>30.17</v>
      </c>
      <c r="G97" s="12">
        <v>37.1</v>
      </c>
      <c r="H97" s="28">
        <v>0</v>
      </c>
      <c r="I97" s="32">
        <f t="shared" si="40"/>
        <v>179016.08039999998</v>
      </c>
      <c r="J97" s="5">
        <f t="shared" si="41"/>
        <v>165014.21160000001</v>
      </c>
      <c r="K97" s="5">
        <f t="shared" si="42"/>
        <v>202917.70799999998</v>
      </c>
      <c r="L97" s="33">
        <f t="shared" si="43"/>
        <v>0</v>
      </c>
    </row>
    <row r="98" spans="1:12" x14ac:dyDescent="0.25">
      <c r="A98" s="9" t="s">
        <v>134</v>
      </c>
      <c r="B98" s="10" t="s">
        <v>71</v>
      </c>
      <c r="C98" s="10" t="s">
        <v>12</v>
      </c>
      <c r="D98" s="11">
        <v>1900000</v>
      </c>
      <c r="E98" s="12">
        <v>5.26</v>
      </c>
      <c r="F98" s="12">
        <v>0</v>
      </c>
      <c r="G98" s="12">
        <v>94.74</v>
      </c>
      <c r="H98" s="28">
        <v>0</v>
      </c>
      <c r="I98" s="32">
        <f t="shared" si="40"/>
        <v>99940</v>
      </c>
      <c r="J98" s="5">
        <f t="shared" si="41"/>
        <v>0</v>
      </c>
      <c r="K98" s="5">
        <f t="shared" si="42"/>
        <v>1800059.9999999998</v>
      </c>
      <c r="L98" s="33">
        <f t="shared" si="43"/>
        <v>0</v>
      </c>
    </row>
    <row r="99" spans="1:12" x14ac:dyDescent="0.25">
      <c r="A99" s="9" t="s">
        <v>134</v>
      </c>
      <c r="B99" s="10" t="s">
        <v>71</v>
      </c>
      <c r="C99" s="10" t="s">
        <v>8</v>
      </c>
      <c r="D99" s="11">
        <v>1455956</v>
      </c>
      <c r="E99" s="12">
        <v>36.4</v>
      </c>
      <c r="F99" s="12">
        <v>0</v>
      </c>
      <c r="G99" s="12">
        <v>22.39</v>
      </c>
      <c r="H99" s="28">
        <v>41.21</v>
      </c>
      <c r="I99" s="32">
        <f t="shared" si="40"/>
        <v>529967.98399999994</v>
      </c>
      <c r="J99" s="5">
        <f t="shared" si="41"/>
        <v>0</v>
      </c>
      <c r="K99" s="5">
        <f t="shared" si="42"/>
        <v>325988.54840000003</v>
      </c>
      <c r="L99" s="33">
        <f t="shared" si="43"/>
        <v>599999.46759999997</v>
      </c>
    </row>
    <row r="100" spans="1:12" x14ac:dyDescent="0.25">
      <c r="A100" s="9" t="s">
        <v>134</v>
      </c>
      <c r="B100" s="10" t="s">
        <v>71</v>
      </c>
      <c r="C100" s="10" t="s">
        <v>9</v>
      </c>
      <c r="D100" s="11">
        <v>100000</v>
      </c>
      <c r="E100" s="12">
        <v>0</v>
      </c>
      <c r="F100" s="12">
        <v>0</v>
      </c>
      <c r="G100" s="12">
        <v>100</v>
      </c>
      <c r="H100" s="28">
        <v>0</v>
      </c>
      <c r="I100" s="32">
        <f t="shared" si="40"/>
        <v>0</v>
      </c>
      <c r="J100" s="5">
        <f t="shared" si="41"/>
        <v>0</v>
      </c>
      <c r="K100" s="5">
        <f t="shared" si="42"/>
        <v>100000</v>
      </c>
      <c r="L100" s="33">
        <f t="shared" si="43"/>
        <v>0</v>
      </c>
    </row>
    <row r="101" spans="1:12" x14ac:dyDescent="0.25">
      <c r="A101" s="9" t="s">
        <v>134</v>
      </c>
      <c r="B101" s="10" t="s">
        <v>71</v>
      </c>
      <c r="C101" s="10" t="s">
        <v>6</v>
      </c>
      <c r="D101" s="11">
        <v>1500829</v>
      </c>
      <c r="E101" s="12">
        <v>0</v>
      </c>
      <c r="F101" s="12">
        <v>23.32</v>
      </c>
      <c r="G101" s="12">
        <v>76.680000000000007</v>
      </c>
      <c r="H101" s="28">
        <v>0</v>
      </c>
      <c r="I101" s="32">
        <f t="shared" si="40"/>
        <v>0</v>
      </c>
      <c r="J101" s="5">
        <f t="shared" si="41"/>
        <v>349993.32279999997</v>
      </c>
      <c r="K101" s="5">
        <f t="shared" si="42"/>
        <v>1150835.6772</v>
      </c>
      <c r="L101" s="33">
        <f t="shared" si="43"/>
        <v>0</v>
      </c>
    </row>
    <row r="102" spans="1:12" x14ac:dyDescent="0.25">
      <c r="A102" s="9" t="s">
        <v>135</v>
      </c>
      <c r="B102" s="10" t="s">
        <v>32</v>
      </c>
      <c r="C102" s="10" t="s">
        <v>7</v>
      </c>
      <c r="D102" s="11">
        <v>20000</v>
      </c>
      <c r="E102" s="12">
        <v>0</v>
      </c>
      <c r="F102" s="12">
        <v>100</v>
      </c>
      <c r="G102" s="12">
        <v>0</v>
      </c>
      <c r="H102" s="28">
        <v>0</v>
      </c>
      <c r="I102" s="32">
        <f t="shared" si="40"/>
        <v>0</v>
      </c>
      <c r="J102" s="5">
        <f t="shared" si="41"/>
        <v>20000</v>
      </c>
      <c r="K102" s="5">
        <f t="shared" si="42"/>
        <v>0</v>
      </c>
      <c r="L102" s="33">
        <f t="shared" si="43"/>
        <v>0</v>
      </c>
    </row>
    <row r="103" spans="1:12" x14ac:dyDescent="0.25">
      <c r="A103" s="9" t="s">
        <v>135</v>
      </c>
      <c r="B103" s="10" t="s">
        <v>32</v>
      </c>
      <c r="C103" s="10" t="s">
        <v>12</v>
      </c>
      <c r="D103" s="11">
        <v>220580</v>
      </c>
      <c r="E103" s="12">
        <v>100</v>
      </c>
      <c r="F103" s="12">
        <v>0</v>
      </c>
      <c r="G103" s="12">
        <v>0</v>
      </c>
      <c r="H103" s="28">
        <v>0</v>
      </c>
      <c r="I103" s="32">
        <f t="shared" si="40"/>
        <v>220580</v>
      </c>
      <c r="J103" s="5">
        <f t="shared" si="41"/>
        <v>0</v>
      </c>
      <c r="K103" s="5">
        <f t="shared" si="42"/>
        <v>0</v>
      </c>
      <c r="L103" s="33">
        <f t="shared" si="43"/>
        <v>0</v>
      </c>
    </row>
    <row r="104" spans="1:12" x14ac:dyDescent="0.25">
      <c r="A104" s="9" t="s">
        <v>135</v>
      </c>
      <c r="B104" s="10" t="s">
        <v>32</v>
      </c>
      <c r="C104" s="10" t="s">
        <v>6</v>
      </c>
      <c r="D104" s="11">
        <v>1902450</v>
      </c>
      <c r="E104" s="12">
        <v>75</v>
      </c>
      <c r="F104" s="12">
        <v>25</v>
      </c>
      <c r="G104" s="12">
        <v>0</v>
      </c>
      <c r="H104" s="28">
        <v>0</v>
      </c>
      <c r="I104" s="32">
        <f t="shared" si="40"/>
        <v>1426837.5</v>
      </c>
      <c r="J104" s="5">
        <f t="shared" si="41"/>
        <v>475612.5</v>
      </c>
      <c r="K104" s="5">
        <f t="shared" si="42"/>
        <v>0</v>
      </c>
      <c r="L104" s="33">
        <f t="shared" si="43"/>
        <v>0</v>
      </c>
    </row>
    <row r="105" spans="1:12" x14ac:dyDescent="0.25">
      <c r="A105" s="9" t="s">
        <v>136</v>
      </c>
      <c r="B105" s="10" t="s">
        <v>56</v>
      </c>
      <c r="C105" s="10" t="s">
        <v>7</v>
      </c>
      <c r="D105" s="11">
        <v>147864.75</v>
      </c>
      <c r="E105" s="12">
        <v>91.79</v>
      </c>
      <c r="F105" s="12">
        <v>8.2100000000000009</v>
      </c>
      <c r="G105" s="12">
        <v>0</v>
      </c>
      <c r="H105" s="28">
        <v>0</v>
      </c>
      <c r="I105" s="32">
        <f t="shared" si="40"/>
        <v>135725.05402500002</v>
      </c>
      <c r="J105" s="5">
        <f t="shared" si="41"/>
        <v>12139.695975000001</v>
      </c>
      <c r="K105" s="5">
        <f t="shared" si="42"/>
        <v>0</v>
      </c>
      <c r="L105" s="33">
        <f t="shared" si="43"/>
        <v>0</v>
      </c>
    </row>
    <row r="106" spans="1:12" x14ac:dyDescent="0.25">
      <c r="A106" s="9" t="s">
        <v>136</v>
      </c>
      <c r="B106" s="10" t="s">
        <v>56</v>
      </c>
      <c r="C106" s="10" t="s">
        <v>12</v>
      </c>
      <c r="D106" s="11">
        <v>436417.79</v>
      </c>
      <c r="E106" s="12">
        <v>100</v>
      </c>
      <c r="F106" s="12">
        <v>0</v>
      </c>
      <c r="G106" s="12">
        <v>0</v>
      </c>
      <c r="H106" s="28">
        <v>0</v>
      </c>
      <c r="I106" s="32">
        <f t="shared" si="40"/>
        <v>436417.79</v>
      </c>
      <c r="J106" s="5">
        <f t="shared" si="41"/>
        <v>0</v>
      </c>
      <c r="K106" s="5">
        <f t="shared" si="42"/>
        <v>0</v>
      </c>
      <c r="L106" s="33">
        <f t="shared" si="43"/>
        <v>0</v>
      </c>
    </row>
    <row r="107" spans="1:12" x14ac:dyDescent="0.25">
      <c r="A107" s="9" t="s">
        <v>136</v>
      </c>
      <c r="B107" s="10" t="s">
        <v>56</v>
      </c>
      <c r="C107" s="10" t="s">
        <v>8</v>
      </c>
      <c r="D107" s="11">
        <v>945000</v>
      </c>
      <c r="E107" s="12">
        <v>0</v>
      </c>
      <c r="F107" s="12">
        <v>0</v>
      </c>
      <c r="G107" s="12">
        <v>100</v>
      </c>
      <c r="H107" s="28">
        <v>0</v>
      </c>
      <c r="I107" s="32">
        <f t="shared" si="40"/>
        <v>0</v>
      </c>
      <c r="J107" s="5">
        <f t="shared" si="41"/>
        <v>0</v>
      </c>
      <c r="K107" s="5">
        <f t="shared" si="42"/>
        <v>945000</v>
      </c>
      <c r="L107" s="33">
        <f t="shared" si="43"/>
        <v>0</v>
      </c>
    </row>
    <row r="108" spans="1:12" x14ac:dyDescent="0.25">
      <c r="A108" s="9" t="s">
        <v>136</v>
      </c>
      <c r="B108" s="10" t="s">
        <v>56</v>
      </c>
      <c r="C108" s="10" t="s">
        <v>9</v>
      </c>
      <c r="D108" s="11">
        <v>1500000</v>
      </c>
      <c r="E108" s="12">
        <v>0</v>
      </c>
      <c r="F108" s="12">
        <v>0</v>
      </c>
      <c r="G108" s="12">
        <v>0</v>
      </c>
      <c r="H108" s="28">
        <v>100</v>
      </c>
      <c r="I108" s="32">
        <f t="shared" si="40"/>
        <v>0</v>
      </c>
      <c r="J108" s="5">
        <f t="shared" si="41"/>
        <v>0</v>
      </c>
      <c r="K108" s="5">
        <f t="shared" si="42"/>
        <v>0</v>
      </c>
      <c r="L108" s="33">
        <f t="shared" si="43"/>
        <v>1500000</v>
      </c>
    </row>
    <row r="109" spans="1:12" x14ac:dyDescent="0.25">
      <c r="A109" s="9" t="s">
        <v>136</v>
      </c>
      <c r="B109" s="10" t="s">
        <v>56</v>
      </c>
      <c r="C109" s="10" t="s">
        <v>6</v>
      </c>
      <c r="D109" s="11">
        <v>527099</v>
      </c>
      <c r="E109" s="12">
        <v>86.18</v>
      </c>
      <c r="F109" s="12">
        <v>13.82</v>
      </c>
      <c r="G109" s="12">
        <v>0</v>
      </c>
      <c r="H109" s="28">
        <v>0</v>
      </c>
      <c r="I109" s="32">
        <f t="shared" si="40"/>
        <v>454253.91820000007</v>
      </c>
      <c r="J109" s="5">
        <f t="shared" si="41"/>
        <v>72845.0818</v>
      </c>
      <c r="K109" s="5">
        <f t="shared" si="42"/>
        <v>0</v>
      </c>
      <c r="L109" s="33">
        <f t="shared" si="43"/>
        <v>0</v>
      </c>
    </row>
    <row r="110" spans="1:12" x14ac:dyDescent="0.25">
      <c r="A110" s="9" t="s">
        <v>137</v>
      </c>
      <c r="B110" s="10" t="s">
        <v>32</v>
      </c>
      <c r="C110" s="10" t="s">
        <v>7</v>
      </c>
      <c r="D110" s="11">
        <v>330944</v>
      </c>
      <c r="E110" s="12">
        <v>0</v>
      </c>
      <c r="F110" s="12">
        <v>0</v>
      </c>
      <c r="G110" s="12">
        <v>0</v>
      </c>
      <c r="H110" s="28">
        <v>100</v>
      </c>
      <c r="I110" s="32">
        <f t="shared" si="40"/>
        <v>0</v>
      </c>
      <c r="J110" s="5">
        <f t="shared" si="41"/>
        <v>0</v>
      </c>
      <c r="K110" s="5">
        <f t="shared" si="42"/>
        <v>0</v>
      </c>
      <c r="L110" s="33">
        <f t="shared" si="43"/>
        <v>330944</v>
      </c>
    </row>
    <row r="111" spans="1:12" x14ac:dyDescent="0.25">
      <c r="A111" s="9" t="s">
        <v>137</v>
      </c>
      <c r="B111" s="10" t="s">
        <v>32</v>
      </c>
      <c r="C111" s="10" t="s">
        <v>6</v>
      </c>
      <c r="D111" s="11">
        <v>414740</v>
      </c>
      <c r="E111" s="12">
        <v>100</v>
      </c>
      <c r="F111" s="12">
        <v>0</v>
      </c>
      <c r="G111" s="12">
        <v>0</v>
      </c>
      <c r="H111" s="28">
        <v>0</v>
      </c>
      <c r="I111" s="32">
        <f t="shared" si="40"/>
        <v>414740</v>
      </c>
      <c r="J111" s="5">
        <f t="shared" si="41"/>
        <v>0</v>
      </c>
      <c r="K111" s="5">
        <f t="shared" si="42"/>
        <v>0</v>
      </c>
      <c r="L111" s="33">
        <f t="shared" si="43"/>
        <v>0</v>
      </c>
    </row>
    <row r="112" spans="1:12" x14ac:dyDescent="0.25">
      <c r="A112" s="9" t="s">
        <v>138</v>
      </c>
      <c r="B112" s="10" t="s">
        <v>48</v>
      </c>
      <c r="C112" s="10" t="s">
        <v>7</v>
      </c>
      <c r="D112" s="11">
        <v>2500000</v>
      </c>
      <c r="E112" s="12">
        <v>29</v>
      </c>
      <c r="F112" s="12">
        <v>34</v>
      </c>
      <c r="G112" s="12">
        <v>0</v>
      </c>
      <c r="H112" s="28">
        <v>37</v>
      </c>
      <c r="I112" s="32">
        <f t="shared" si="40"/>
        <v>725000</v>
      </c>
      <c r="J112" s="5">
        <f t="shared" si="41"/>
        <v>850000.00000000012</v>
      </c>
      <c r="K112" s="5">
        <f t="shared" si="42"/>
        <v>0</v>
      </c>
      <c r="L112" s="33">
        <f t="shared" si="43"/>
        <v>925000</v>
      </c>
    </row>
    <row r="113" spans="1:12" x14ac:dyDescent="0.25">
      <c r="A113" s="9" t="s">
        <v>138</v>
      </c>
      <c r="B113" s="10" t="s">
        <v>48</v>
      </c>
      <c r="C113" s="10" t="s">
        <v>12</v>
      </c>
      <c r="D113" s="11">
        <v>1000000</v>
      </c>
      <c r="E113" s="12">
        <v>31</v>
      </c>
      <c r="F113" s="12">
        <v>0</v>
      </c>
      <c r="G113" s="12">
        <v>0</v>
      </c>
      <c r="H113" s="28">
        <v>69</v>
      </c>
      <c r="I113" s="32">
        <f t="shared" si="40"/>
        <v>310000</v>
      </c>
      <c r="J113" s="5">
        <f t="shared" si="41"/>
        <v>0</v>
      </c>
      <c r="K113" s="5">
        <f t="shared" si="42"/>
        <v>0</v>
      </c>
      <c r="L113" s="33">
        <f t="shared" si="43"/>
        <v>690000</v>
      </c>
    </row>
    <row r="114" spans="1:12" x14ac:dyDescent="0.25">
      <c r="A114" s="9" t="s">
        <v>138</v>
      </c>
      <c r="B114" s="10" t="s">
        <v>48</v>
      </c>
      <c r="C114" s="10" t="s">
        <v>8</v>
      </c>
      <c r="D114" s="11">
        <v>300000</v>
      </c>
      <c r="E114" s="12">
        <v>0</v>
      </c>
      <c r="F114" s="12">
        <v>7</v>
      </c>
      <c r="G114" s="12">
        <v>0</v>
      </c>
      <c r="H114" s="28">
        <v>93</v>
      </c>
      <c r="I114" s="32">
        <f t="shared" si="40"/>
        <v>0</v>
      </c>
      <c r="J114" s="5">
        <f t="shared" si="41"/>
        <v>21000.000000000004</v>
      </c>
      <c r="K114" s="5">
        <f t="shared" si="42"/>
        <v>0</v>
      </c>
      <c r="L114" s="33">
        <f t="shared" si="43"/>
        <v>279000</v>
      </c>
    </row>
    <row r="115" spans="1:12" x14ac:dyDescent="0.25">
      <c r="A115" s="9" t="s">
        <v>138</v>
      </c>
      <c r="B115" s="10" t="s">
        <v>48</v>
      </c>
      <c r="C115" s="10" t="s">
        <v>9</v>
      </c>
      <c r="D115" s="11">
        <v>612426</v>
      </c>
      <c r="E115" s="12">
        <v>7</v>
      </c>
      <c r="F115" s="12">
        <v>11</v>
      </c>
      <c r="G115" s="12">
        <v>0</v>
      </c>
      <c r="H115" s="28">
        <v>82</v>
      </c>
      <c r="I115" s="32">
        <f t="shared" si="40"/>
        <v>42869.820000000007</v>
      </c>
      <c r="J115" s="5">
        <f t="shared" si="41"/>
        <v>67366.86</v>
      </c>
      <c r="K115" s="5">
        <f t="shared" si="42"/>
        <v>0</v>
      </c>
      <c r="L115" s="33">
        <f t="shared" si="43"/>
        <v>502189.31999999995</v>
      </c>
    </row>
    <row r="116" spans="1:12" x14ac:dyDescent="0.25">
      <c r="A116" s="9" t="s">
        <v>138</v>
      </c>
      <c r="B116" s="10" t="s">
        <v>48</v>
      </c>
      <c r="C116" s="10" t="s">
        <v>6</v>
      </c>
      <c r="D116" s="11">
        <v>2300000</v>
      </c>
      <c r="E116" s="12">
        <v>6</v>
      </c>
      <c r="F116" s="12">
        <v>49</v>
      </c>
      <c r="G116" s="12">
        <v>0</v>
      </c>
      <c r="H116" s="28">
        <v>45</v>
      </c>
      <c r="I116" s="32">
        <f t="shared" si="40"/>
        <v>138000</v>
      </c>
      <c r="J116" s="5">
        <f t="shared" si="41"/>
        <v>1127000</v>
      </c>
      <c r="K116" s="5">
        <f t="shared" si="42"/>
        <v>0</v>
      </c>
      <c r="L116" s="33">
        <f t="shared" si="43"/>
        <v>1035000</v>
      </c>
    </row>
    <row r="117" spans="1:12" x14ac:dyDescent="0.25">
      <c r="A117" s="9" t="s">
        <v>139</v>
      </c>
      <c r="B117" s="10" t="s">
        <v>31</v>
      </c>
      <c r="C117" s="10" t="s">
        <v>7</v>
      </c>
      <c r="D117" s="11">
        <v>107359.8</v>
      </c>
      <c r="E117" s="12">
        <v>100</v>
      </c>
      <c r="F117" s="12">
        <v>0</v>
      </c>
      <c r="G117" s="12">
        <v>0</v>
      </c>
      <c r="H117" s="28">
        <v>0</v>
      </c>
      <c r="I117" s="32">
        <f t="shared" si="40"/>
        <v>107359.8</v>
      </c>
      <c r="J117" s="5">
        <f t="shared" si="41"/>
        <v>0</v>
      </c>
      <c r="K117" s="5">
        <f t="shared" si="42"/>
        <v>0</v>
      </c>
      <c r="L117" s="33">
        <f t="shared" si="43"/>
        <v>0</v>
      </c>
    </row>
    <row r="118" spans="1:12" x14ac:dyDescent="0.25">
      <c r="A118" s="9" t="s">
        <v>140</v>
      </c>
      <c r="B118" s="10" t="s">
        <v>44</v>
      </c>
      <c r="C118" s="10" t="s">
        <v>8</v>
      </c>
      <c r="D118" s="11">
        <v>530000</v>
      </c>
      <c r="E118" s="12">
        <v>0</v>
      </c>
      <c r="F118" s="12">
        <v>0</v>
      </c>
      <c r="G118" s="12">
        <v>62.26</v>
      </c>
      <c r="H118" s="28">
        <v>37.74</v>
      </c>
      <c r="I118" s="32">
        <f t="shared" ref="I118:I123" si="44">$D118*(E118/100)</f>
        <v>0</v>
      </c>
      <c r="J118" s="5">
        <f t="shared" ref="J118:J123" si="45">$D118*(F118/100)</f>
        <v>0</v>
      </c>
      <c r="K118" s="5">
        <f t="shared" ref="K118:K123" si="46">$D118*(G118/100)</f>
        <v>329977.99999999994</v>
      </c>
      <c r="L118" s="33">
        <f t="shared" ref="L118:L123" si="47">$D118*(H118/100)</f>
        <v>200022</v>
      </c>
    </row>
    <row r="119" spans="1:12" x14ac:dyDescent="0.25">
      <c r="A119" s="9" t="s">
        <v>140</v>
      </c>
      <c r="B119" s="10" t="s">
        <v>44</v>
      </c>
      <c r="C119" s="10" t="s">
        <v>9</v>
      </c>
      <c r="D119" s="11">
        <v>350000</v>
      </c>
      <c r="E119" s="12">
        <v>0</v>
      </c>
      <c r="F119" s="12">
        <v>0</v>
      </c>
      <c r="G119" s="12">
        <v>42.86</v>
      </c>
      <c r="H119" s="28">
        <v>57.14</v>
      </c>
      <c r="I119" s="32">
        <f t="shared" si="44"/>
        <v>0</v>
      </c>
      <c r="J119" s="5">
        <f t="shared" si="45"/>
        <v>0</v>
      </c>
      <c r="K119" s="5">
        <f t="shared" si="46"/>
        <v>150010</v>
      </c>
      <c r="L119" s="33">
        <f t="shared" si="47"/>
        <v>199990</v>
      </c>
    </row>
    <row r="120" spans="1:12" x14ac:dyDescent="0.25">
      <c r="A120" s="9" t="s">
        <v>141</v>
      </c>
      <c r="B120" s="10" t="s">
        <v>69</v>
      </c>
      <c r="C120" s="10" t="s">
        <v>7</v>
      </c>
      <c r="D120" s="11">
        <v>3258755</v>
      </c>
      <c r="E120" s="12">
        <v>100</v>
      </c>
      <c r="F120" s="12">
        <v>0</v>
      </c>
      <c r="G120" s="12">
        <v>0</v>
      </c>
      <c r="H120" s="28">
        <v>0</v>
      </c>
      <c r="I120" s="32">
        <f t="shared" si="44"/>
        <v>3258755</v>
      </c>
      <c r="J120" s="5">
        <f t="shared" si="45"/>
        <v>0</v>
      </c>
      <c r="K120" s="5">
        <f t="shared" si="46"/>
        <v>0</v>
      </c>
      <c r="L120" s="33">
        <f t="shared" si="47"/>
        <v>0</v>
      </c>
    </row>
    <row r="121" spans="1:12" x14ac:dyDescent="0.25">
      <c r="A121" s="9" t="s">
        <v>142</v>
      </c>
      <c r="B121" s="10" t="s">
        <v>32</v>
      </c>
      <c r="C121" s="10" t="s">
        <v>8</v>
      </c>
      <c r="D121" s="11">
        <v>1250000</v>
      </c>
      <c r="E121" s="12">
        <v>0</v>
      </c>
      <c r="F121" s="12">
        <v>0</v>
      </c>
      <c r="G121" s="12">
        <v>20</v>
      </c>
      <c r="H121" s="28">
        <v>80</v>
      </c>
      <c r="I121" s="32">
        <f t="shared" si="44"/>
        <v>0</v>
      </c>
      <c r="J121" s="5">
        <f t="shared" si="45"/>
        <v>0</v>
      </c>
      <c r="K121" s="5">
        <f t="shared" si="46"/>
        <v>250000</v>
      </c>
      <c r="L121" s="33">
        <f t="shared" si="47"/>
        <v>1000000</v>
      </c>
    </row>
    <row r="122" spans="1:12" x14ac:dyDescent="0.25">
      <c r="A122" s="9" t="s">
        <v>143</v>
      </c>
      <c r="B122" s="10" t="s">
        <v>69</v>
      </c>
      <c r="C122" s="10" t="s">
        <v>7</v>
      </c>
      <c r="D122" s="11">
        <v>150000</v>
      </c>
      <c r="E122" s="12">
        <v>0</v>
      </c>
      <c r="F122" s="12">
        <v>0</v>
      </c>
      <c r="G122" s="12">
        <v>0</v>
      </c>
      <c r="H122" s="28">
        <v>100</v>
      </c>
      <c r="I122" s="32">
        <f t="shared" si="44"/>
        <v>0</v>
      </c>
      <c r="J122" s="5">
        <f t="shared" si="45"/>
        <v>0</v>
      </c>
      <c r="K122" s="5">
        <f t="shared" si="46"/>
        <v>0</v>
      </c>
      <c r="L122" s="33">
        <f t="shared" si="47"/>
        <v>150000</v>
      </c>
    </row>
    <row r="123" spans="1:12" ht="15.75" thickBot="1" x14ac:dyDescent="0.3">
      <c r="A123" s="9" t="s">
        <v>144</v>
      </c>
      <c r="B123" s="10" t="s">
        <v>72</v>
      </c>
      <c r="C123" s="10" t="s">
        <v>7</v>
      </c>
      <c r="D123" s="11">
        <v>484652</v>
      </c>
      <c r="E123" s="12">
        <v>0</v>
      </c>
      <c r="F123" s="12">
        <v>100</v>
      </c>
      <c r="G123" s="12">
        <v>0</v>
      </c>
      <c r="H123" s="28">
        <v>0</v>
      </c>
      <c r="I123" s="32">
        <f t="shared" si="44"/>
        <v>0</v>
      </c>
      <c r="J123" s="5">
        <f t="shared" si="45"/>
        <v>484652</v>
      </c>
      <c r="K123" s="5">
        <f t="shared" si="46"/>
        <v>0</v>
      </c>
      <c r="L123" s="33">
        <f t="shared" si="47"/>
        <v>0</v>
      </c>
    </row>
    <row r="124" spans="1:12" ht="15.75" thickBot="1" x14ac:dyDescent="0.3">
      <c r="A124" s="34" t="s">
        <v>18</v>
      </c>
      <c r="B124" s="35"/>
      <c r="C124" s="35"/>
      <c r="D124" s="36">
        <f>SUM(D5:D123)</f>
        <v>103580087.92</v>
      </c>
      <c r="E124" s="37"/>
      <c r="F124" s="37"/>
      <c r="G124" s="37"/>
      <c r="H124" s="38"/>
      <c r="I124" s="39">
        <f>SUM(I5:I123)</f>
        <v>35531792.653112009</v>
      </c>
      <c r="J124" s="41">
        <f>SUM(J5:J123)</f>
        <v>28869520.347787995</v>
      </c>
      <c r="K124" s="41">
        <f>SUM(K5:K123)</f>
        <v>13996672.535800001</v>
      </c>
      <c r="L124" s="42">
        <f>SUM(L5:L123)</f>
        <v>25165581.383299999</v>
      </c>
    </row>
    <row r="125" spans="1:12" x14ac:dyDescent="0.25">
      <c r="A125" s="13"/>
      <c r="B125" s="23"/>
      <c r="C125" s="14"/>
      <c r="D125" s="15"/>
      <c r="E125" s="16"/>
      <c r="F125" s="16"/>
      <c r="G125" s="16"/>
      <c r="H125" s="16"/>
      <c r="I125" s="4"/>
      <c r="J125" s="4"/>
      <c r="K125" s="4"/>
      <c r="L125" s="31"/>
    </row>
    <row r="126" spans="1:12" x14ac:dyDescent="0.25">
      <c r="A126" s="8" t="s">
        <v>15</v>
      </c>
      <c r="B126" s="22"/>
      <c r="C126" s="24"/>
      <c r="D126" s="25"/>
      <c r="E126" s="26"/>
      <c r="F126" s="26"/>
      <c r="G126" s="26"/>
      <c r="H126" s="26"/>
      <c r="I126" s="4"/>
      <c r="J126" s="4"/>
      <c r="K126" s="4"/>
      <c r="L126" s="31"/>
    </row>
    <row r="127" spans="1:12" ht="45" customHeight="1" x14ac:dyDescent="0.25">
      <c r="A127" s="55" t="s">
        <v>20</v>
      </c>
      <c r="B127" s="65"/>
      <c r="C127" s="61"/>
      <c r="D127" s="61"/>
      <c r="E127" s="61"/>
      <c r="F127" s="61"/>
      <c r="G127" s="61"/>
      <c r="H127" s="61"/>
      <c r="I127" s="61"/>
      <c r="J127" s="61"/>
      <c r="K127" s="61"/>
      <c r="L127" s="57"/>
    </row>
    <row r="128" spans="1:12" ht="15" customHeight="1" x14ac:dyDescent="0.25">
      <c r="A128" s="55" t="s">
        <v>24</v>
      </c>
      <c r="B128" s="61"/>
      <c r="C128" s="61"/>
      <c r="D128" s="61"/>
      <c r="E128" s="61"/>
      <c r="F128" s="61"/>
      <c r="G128" s="61"/>
      <c r="H128" s="61"/>
      <c r="I128" s="61"/>
      <c r="J128" s="61"/>
      <c r="K128" s="61"/>
      <c r="L128" s="57"/>
    </row>
    <row r="129" spans="1:12" ht="30" customHeight="1" x14ac:dyDescent="0.25">
      <c r="A129" s="55" t="s">
        <v>145</v>
      </c>
      <c r="B129" s="61"/>
      <c r="C129" s="61"/>
      <c r="D129" s="61"/>
      <c r="E129" s="61"/>
      <c r="F129" s="61"/>
      <c r="G129" s="61"/>
      <c r="H129" s="61"/>
      <c r="I129" s="61"/>
      <c r="J129" s="61"/>
      <c r="K129" s="61"/>
      <c r="L129" s="57"/>
    </row>
    <row r="130" spans="1:12" ht="30" customHeight="1" thickBot="1" x14ac:dyDescent="0.3">
      <c r="A130" s="49" t="s">
        <v>27</v>
      </c>
      <c r="B130" s="62"/>
      <c r="C130" s="50"/>
      <c r="D130" s="50"/>
      <c r="E130" s="50"/>
      <c r="F130" s="50"/>
      <c r="G130" s="50"/>
      <c r="H130" s="50"/>
      <c r="I130" s="50"/>
      <c r="J130" s="50"/>
      <c r="K130" s="50"/>
      <c r="L130" s="51"/>
    </row>
  </sheetData>
  <mergeCells count="10">
    <mergeCell ref="A130:L130"/>
    <mergeCell ref="A128:L128"/>
    <mergeCell ref="A129:L129"/>
    <mergeCell ref="A1:L1"/>
    <mergeCell ref="A2:L2"/>
    <mergeCell ref="E3:H3"/>
    <mergeCell ref="I3:L3"/>
    <mergeCell ref="A127:L127"/>
    <mergeCell ref="E35:H35"/>
    <mergeCell ref="I35:L35"/>
  </mergeCells>
  <printOptions horizontalCentered="1"/>
  <pageMargins left="0.5" right="0.5" top="0.75" bottom="0.75" header="0.5" footer="0.5"/>
  <pageSetup scale="69" fitToHeight="0" orientation="landscape" verticalDpi="0" r:id="rId1"/>
  <headerFooter>
    <oddHeader>&amp;COffice of Economic and Demographic Research</oddHeader>
    <oddFooter>&amp;LFebruary 28, 2024&amp;RPage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Counties</vt:lpstr>
      <vt:lpstr>Municipalities</vt:lpstr>
      <vt:lpstr>Counties!Print_Area</vt:lpstr>
      <vt:lpstr>Municipalities!Print_Area</vt:lpstr>
      <vt:lpstr>Counties!Print_Titles</vt:lpstr>
      <vt:lpstr>Municipalities!Print_Titles</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 Steve</dc:creator>
  <cp:lastModifiedBy>O'Cain, Steve</cp:lastModifiedBy>
  <cp:lastPrinted>2024-02-28T23:56:05Z</cp:lastPrinted>
  <dcterms:created xsi:type="dcterms:W3CDTF">2024-02-23T15:00:45Z</dcterms:created>
  <dcterms:modified xsi:type="dcterms:W3CDTF">2024-02-28T23:57:25Z</dcterms:modified>
</cp:coreProperties>
</file>